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GoogleDrive/Shared drives/Clients Nordics/EnergiNorge/Fornybarometeret 2/Kristin Excel/"/>
    </mc:Choice>
  </mc:AlternateContent>
  <xr:revisionPtr revIDLastSave="0" documentId="8_{A077A16C-1B24-AA4E-8166-F5D8C906E630}" xr6:coauthVersionLast="45" xr6:coauthVersionMax="45" xr10:uidLastSave="{00000000-0000-0000-0000-000000000000}"/>
  <bookViews>
    <workbookView xWindow="0" yWindow="460" windowWidth="28800" windowHeight="15940" activeTab="2" xr2:uid="{00000000-000D-0000-FFFF-FFFF00000000}"/>
  </bookViews>
  <sheets>
    <sheet name="Figur 5.1, 5.2 og 5.4" sheetId="2" r:id="rId1"/>
    <sheet name="Figur 5.3" sheetId="3" r:id="rId2"/>
    <sheet name="Figur 5.5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5" i="4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7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4" i="2"/>
  <c r="J5" i="3"/>
  <c r="K5" i="3"/>
  <c r="L5" i="3"/>
  <c r="J6" i="3"/>
  <c r="K6" i="3"/>
  <c r="L6" i="3"/>
  <c r="J7" i="3"/>
  <c r="K7" i="3"/>
  <c r="L7" i="3"/>
  <c r="J8" i="3"/>
  <c r="K8" i="3"/>
  <c r="L8" i="3"/>
  <c r="J9" i="3"/>
  <c r="K9" i="3"/>
  <c r="L9" i="3"/>
  <c r="J10" i="3"/>
  <c r="K10" i="3"/>
  <c r="L10" i="3"/>
  <c r="J11" i="3"/>
  <c r="K11" i="3"/>
  <c r="L11" i="3"/>
  <c r="J12" i="3"/>
  <c r="K12" i="3"/>
  <c r="L12" i="3"/>
  <c r="J13" i="3"/>
  <c r="K13" i="3"/>
  <c r="L13" i="3"/>
  <c r="J14" i="3"/>
  <c r="K14" i="3"/>
  <c r="L14" i="3"/>
  <c r="J15" i="3"/>
  <c r="K15" i="3"/>
  <c r="L15" i="3"/>
  <c r="J16" i="3"/>
  <c r="K16" i="3"/>
  <c r="L16" i="3"/>
  <c r="J17" i="3"/>
  <c r="K17" i="3"/>
  <c r="L17" i="3"/>
  <c r="J18" i="3"/>
  <c r="K18" i="3"/>
  <c r="L18" i="3"/>
  <c r="J19" i="3"/>
  <c r="K19" i="3"/>
  <c r="L19" i="3"/>
  <c r="J20" i="3"/>
  <c r="K20" i="3"/>
  <c r="L20" i="3"/>
  <c r="J21" i="3"/>
  <c r="K21" i="3"/>
  <c r="L21" i="3"/>
  <c r="J22" i="3"/>
  <c r="K22" i="3"/>
  <c r="L22" i="3"/>
  <c r="J23" i="3"/>
  <c r="K23" i="3"/>
  <c r="L23" i="3"/>
  <c r="J24" i="3"/>
  <c r="K24" i="3"/>
  <c r="L24" i="3"/>
  <c r="J25" i="3"/>
  <c r="K25" i="3"/>
  <c r="L25" i="3"/>
  <c r="J26" i="3"/>
  <c r="K26" i="3"/>
  <c r="L26" i="3"/>
  <c r="J27" i="3"/>
  <c r="K27" i="3"/>
  <c r="L27" i="3"/>
  <c r="J28" i="3"/>
  <c r="K28" i="3"/>
  <c r="L28" i="3"/>
  <c r="J29" i="3"/>
  <c r="K29" i="3"/>
  <c r="L29" i="3"/>
  <c r="J30" i="3"/>
  <c r="K30" i="3"/>
  <c r="L30" i="3"/>
  <c r="J31" i="3"/>
  <c r="K31" i="3"/>
  <c r="L31" i="3"/>
  <c r="J32" i="3"/>
  <c r="K32" i="3"/>
  <c r="L32" i="3"/>
  <c r="J33" i="3"/>
  <c r="K33" i="3"/>
  <c r="L33" i="3"/>
  <c r="J34" i="3"/>
  <c r="K34" i="3"/>
  <c r="L34" i="3"/>
  <c r="J35" i="3"/>
  <c r="K35" i="3"/>
  <c r="L35" i="3"/>
  <c r="J36" i="3"/>
  <c r="K36" i="3"/>
  <c r="L36" i="3"/>
  <c r="J37" i="3"/>
  <c r="K37" i="3"/>
  <c r="L37" i="3"/>
  <c r="J38" i="3"/>
  <c r="K38" i="3"/>
  <c r="L38" i="3"/>
  <c r="J39" i="3"/>
  <c r="K39" i="3"/>
  <c r="L39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L52" i="3"/>
  <c r="J53" i="3"/>
  <c r="K53" i="3"/>
  <c r="L53" i="3"/>
  <c r="Q53" i="2" l="1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4" i="2"/>
</calcChain>
</file>

<file path=xl/sharedStrings.xml><?xml version="1.0" encoding="utf-8"?>
<sst xmlns="http://schemas.openxmlformats.org/spreadsheetml/2006/main" count="227" uniqueCount="106">
  <si>
    <t>11557: Energiregnskap, overordnet, etter energiproduktregnskap, år, energiregnskapspost og statistikkvariabel</t>
  </si>
  <si>
    <t>Import</t>
  </si>
  <si>
    <t>Eksport</t>
  </si>
  <si>
    <t>Elektrisitet (GWh)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</si>
  <si>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</si>
  <si>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</si>
  <si>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</si>
  <si>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</si>
  <si>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</si>
  <si>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</si>
  <si>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</si>
  <si>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</si>
  <si>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</si>
  <si>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</si>
  <si>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</si>
  <si>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</si>
  <si>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</si>
  <si>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</si>
  <si>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</si>
  <si>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</si>
  <si>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</si>
  <si>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</si>
  <si>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</si>
  <si>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</si>
  <si>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</si>
  <si>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</si>
  <si>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</si>
  <si>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</si>
  <si>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</si>
  <si>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</si>
  <si>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</si>
  <si>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</si>
  <si>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</si>
  <si>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GWh</t>
  </si>
  <si>
    <t>Netto eksport</t>
  </si>
  <si>
    <t>07336: Eksport, etter år, produkt og statistikkvariabel</t>
  </si>
  <si>
    <t>¬¬ Elektrisk kraft</t>
  </si>
  <si>
    <t>Løpende priser (mill. kr)</t>
  </si>
  <si>
    <t>Faste 2015-priser (mill. kr)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</si>
  <si>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</si>
  <si>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</si>
  <si>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</si>
  <si>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</si>
  <si>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</si>
  <si>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</si>
  <si>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</si>
  <si>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</si>
  <si>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</si>
  <si>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</si>
  <si>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</si>
  <si>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</si>
  <si>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</si>
  <si>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</si>
  <si>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</si>
  <si>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</si>
  <si>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</si>
  <si>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</si>
  <si>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</si>
  <si>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</si>
  <si>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Lpriser</t>
  </si>
  <si>
    <t>Intern referansekode:</t>
  </si>
  <si>
    <t>Ekstern PRODUKSJON</t>
  </si>
  <si>
    <t>Database:</t>
  </si>
  <si>
    <t>31.12.</t>
  </si>
  <si>
    <t>Referansetid:</t>
  </si>
  <si>
    <t>Forløp (periodesum)</t>
  </si>
  <si>
    <t>Faste 2015-priser (mill. kr):</t>
  </si>
  <si>
    <t>Løpende priser (mill. kr):</t>
  </si>
  <si>
    <t>Målemetode:</t>
  </si>
  <si>
    <t>mill. kr</t>
  </si>
  <si>
    <t>Måleenhet:</t>
  </si>
  <si>
    <t>Copyright</t>
  </si>
  <si>
    <t>pet@ssb.no</t>
  </si>
  <si>
    <t xml:space="preserve"> +47 409 02 622</t>
  </si>
  <si>
    <t>Pia Tønjum, Statistisk sentralbyrå</t>
  </si>
  <si>
    <t>acb@ssb.no</t>
  </si>
  <si>
    <t xml:space="preserve"> +47 409 02 615</t>
  </si>
  <si>
    <t>Achraf Bougroug, Statistisk sentralbyrå</t>
  </si>
  <si>
    <t>hsj@ssb.no</t>
  </si>
  <si>
    <t xml:space="preserve"> +47 409 02 605</t>
  </si>
  <si>
    <t>Håvard Sjølie, Statistisk sentralbyrå</t>
  </si>
  <si>
    <t>Kontakt:</t>
  </si>
  <si>
    <t>Statistisk sentralbyrå</t>
  </si>
  <si>
    <t>Kilde:</t>
  </si>
  <si>
    <t>20190829 08:00</t>
  </si>
  <si>
    <t>Siste oppdatering:</t>
  </si>
  <si>
    <t>Tall fra og med 2018 er foreløpige.</t>
  </si>
  <si>
    <t>De enkelte tallene i faste priser summerer seg ikke opp til del- og totalsummene på grunn av kjedingsavvik.</t>
  </si>
  <si>
    <t>Andel i hele eksporten, løpende priser</t>
  </si>
  <si>
    <t>Elektrisk kraft i faste priser (mill. kr)</t>
  </si>
  <si>
    <t>¬ Råolje og naturgass</t>
  </si>
  <si>
    <t>Varer</t>
  </si>
  <si>
    <t>Totalt</t>
  </si>
  <si>
    <t>Produksjon</t>
  </si>
  <si>
    <t>Andel eksport</t>
  </si>
  <si>
    <t>Danmark</t>
  </si>
  <si>
    <t>Nederland</t>
  </si>
  <si>
    <t>flaskehalsinntekter</t>
  </si>
  <si>
    <t>netto bidrag til redusert nettleie</t>
  </si>
  <si>
    <t>andel av inntektene til redusert nettleie</t>
  </si>
  <si>
    <t>Nettoeksport</t>
  </si>
  <si>
    <t>Figur 5.2 - Norges eksport og nettoeksport av strøm (MWh)</t>
  </si>
  <si>
    <t>Figur 5.1 - Eksportandel i norsk kraftproduksjon</t>
  </si>
  <si>
    <t>Figur 5.3 - Norsk eksport av elektrisk kraft, 1970 - 2018</t>
  </si>
  <si>
    <t>Figur 5.5 - Flaskehalsinntekter og bidrag til redusert nettleie</t>
  </si>
  <si>
    <t>Figur 5.4 - Nettoeksport til Danmark og Nederland, 2006 - 2019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</si>
</sst>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Border="0" applyAlignment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1" fillId="0" borderId="0" xfId="0" applyFont="1"/>
    <xf numFmtId="0" fontId="0" fillId="0" borderId="0" xfId="0"/>
    <xf numFmtId="0" fontId="2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9" fontId="0" fillId="0" borderId="0" xfId="2" applyFont="1" applyFill="1" applyProtection="1"/>
    <xf numFmtId="10" fontId="0" fillId="0" borderId="0" xfId="2" applyNumberFormat="1" applyFont="1" applyFill="1" applyProtection="1"/>
    <xf numFmtId="0" fontId="0" fillId="0" borderId="0" xfId="0" applyFill="1" applyAlignment="1" applyProtection="1">
      <alignment horizontal="right"/>
    </xf>
    <xf numFmtId="164" fontId="0" fillId="0" borderId="0" xfId="1" applyNumberFormat="1" applyFont="1" applyFill="1" applyProtection="1"/>
    <xf numFmtId="164" fontId="0" fillId="0" borderId="0" xfId="0" applyNumberFormat="1" applyFill="1" applyProtection="1"/>
    <xf numFmtId="9" fontId="0" fillId="0" borderId="0" xfId="0" applyNumberFormat="1" applyFill="1" applyProtection="1"/>
    <xf numFmtId="1" fontId="4" fillId="0" borderId="0" xfId="0" applyNumberFormat="1" applyFont="1"/>
    <xf numFmtId="0" fontId="4" fillId="0" borderId="0" xfId="0" applyFont="1" applyFill="1" applyProtection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017494327153332E-2"/>
          <c:y val="1.1012570797071419E-2"/>
          <c:w val="0.93173416569940715"/>
          <c:h val="0.91002482584413791"/>
        </c:manualLayout>
      </c:layout>
      <c:lineChart>
        <c:grouping val="standard"/>
        <c:varyColors val="0"/>
        <c:ser>
          <c:idx val="1"/>
          <c:order val="0"/>
          <c:tx>
            <c:strRef>
              <c:f>'Figur 5.1, 5.2 og 5.4'!$F$3</c:f>
              <c:strCache>
                <c:ptCount val="1"/>
                <c:pt idx="0">
                  <c:v>Eksport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5.1, 5.2 og 5.4'!$D$4:$D$32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'Figur 5.1, 5.2 og 5.4'!$F$4:$F$32</c:f>
              <c:numCache>
                <c:formatCode>0</c:formatCode>
                <c:ptCount val="29"/>
                <c:pt idx="0">
                  <c:v>16241</c:v>
                </c:pt>
                <c:pt idx="1">
                  <c:v>6049</c:v>
                </c:pt>
                <c:pt idx="2">
                  <c:v>10109</c:v>
                </c:pt>
                <c:pt idx="3">
                  <c:v>8486</c:v>
                </c:pt>
                <c:pt idx="4">
                  <c:v>4968</c:v>
                </c:pt>
                <c:pt idx="5">
                  <c:v>8962</c:v>
                </c:pt>
                <c:pt idx="6">
                  <c:v>4236</c:v>
                </c:pt>
                <c:pt idx="7">
                  <c:v>4874</c:v>
                </c:pt>
                <c:pt idx="8">
                  <c:v>4412</c:v>
                </c:pt>
                <c:pt idx="9">
                  <c:v>8776</c:v>
                </c:pt>
                <c:pt idx="10">
                  <c:v>20529</c:v>
                </c:pt>
                <c:pt idx="11">
                  <c:v>7175</c:v>
                </c:pt>
                <c:pt idx="12">
                  <c:v>15046</c:v>
                </c:pt>
                <c:pt idx="13">
                  <c:v>5548</c:v>
                </c:pt>
                <c:pt idx="14">
                  <c:v>3854</c:v>
                </c:pt>
                <c:pt idx="15">
                  <c:v>15695</c:v>
                </c:pt>
                <c:pt idx="16">
                  <c:v>8947</c:v>
                </c:pt>
                <c:pt idx="17">
                  <c:v>15320</c:v>
                </c:pt>
                <c:pt idx="18">
                  <c:v>17275</c:v>
                </c:pt>
                <c:pt idx="19">
                  <c:v>14633</c:v>
                </c:pt>
                <c:pt idx="20">
                  <c:v>7123</c:v>
                </c:pt>
                <c:pt idx="21">
                  <c:v>14329</c:v>
                </c:pt>
                <c:pt idx="22">
                  <c:v>22006</c:v>
                </c:pt>
                <c:pt idx="23">
                  <c:v>15140</c:v>
                </c:pt>
                <c:pt idx="24">
                  <c:v>21932</c:v>
                </c:pt>
                <c:pt idx="25">
                  <c:v>22038</c:v>
                </c:pt>
                <c:pt idx="26">
                  <c:v>22151</c:v>
                </c:pt>
                <c:pt idx="27">
                  <c:v>21276</c:v>
                </c:pt>
                <c:pt idx="28">
                  <c:v>18489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F8-4F8C-A52C-69A8C13BEE59}"/>
            </c:ext>
          </c:extLst>
        </c:ser>
        <c:ser>
          <c:idx val="2"/>
          <c:order val="1"/>
          <c:tx>
            <c:strRef>
              <c:f>'Figur 5.1, 5.2 og 5.4'!$G$3</c:f>
              <c:strCache>
                <c:ptCount val="1"/>
                <c:pt idx="0">
                  <c:v>Netto eksport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 5.1, 5.2 og 5.4'!$D$4:$D$32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'Figur 5.1, 5.2 og 5.4'!$G$4:$G$32</c:f>
              <c:numCache>
                <c:formatCode>0</c:formatCode>
                <c:ptCount val="29"/>
                <c:pt idx="0">
                  <c:v>15907</c:v>
                </c:pt>
                <c:pt idx="1">
                  <c:v>2775</c:v>
                </c:pt>
                <c:pt idx="2">
                  <c:v>8729</c:v>
                </c:pt>
                <c:pt idx="3">
                  <c:v>7899</c:v>
                </c:pt>
                <c:pt idx="4">
                  <c:v>132</c:v>
                </c:pt>
                <c:pt idx="5">
                  <c:v>6662</c:v>
                </c:pt>
                <c:pt idx="6">
                  <c:v>-8976</c:v>
                </c:pt>
                <c:pt idx="7">
                  <c:v>-3818</c:v>
                </c:pt>
                <c:pt idx="8">
                  <c:v>-3634</c:v>
                </c:pt>
                <c:pt idx="9">
                  <c:v>1919</c:v>
                </c:pt>
                <c:pt idx="10">
                  <c:v>19055</c:v>
                </c:pt>
                <c:pt idx="11">
                  <c:v>-3569</c:v>
                </c:pt>
                <c:pt idx="12">
                  <c:v>9712</c:v>
                </c:pt>
                <c:pt idx="13">
                  <c:v>-7874</c:v>
                </c:pt>
                <c:pt idx="14">
                  <c:v>-11455</c:v>
                </c:pt>
                <c:pt idx="15">
                  <c:v>12042</c:v>
                </c:pt>
                <c:pt idx="16">
                  <c:v>-855</c:v>
                </c:pt>
                <c:pt idx="17">
                  <c:v>10036</c:v>
                </c:pt>
                <c:pt idx="18">
                  <c:v>13863</c:v>
                </c:pt>
                <c:pt idx="19">
                  <c:v>8983</c:v>
                </c:pt>
                <c:pt idx="20">
                  <c:v>-7550</c:v>
                </c:pt>
                <c:pt idx="21">
                  <c:v>3074</c:v>
                </c:pt>
                <c:pt idx="22">
                  <c:v>17816</c:v>
                </c:pt>
                <c:pt idx="23">
                  <c:v>5005</c:v>
                </c:pt>
                <c:pt idx="24">
                  <c:v>15585</c:v>
                </c:pt>
                <c:pt idx="25">
                  <c:v>14627</c:v>
                </c:pt>
                <c:pt idx="26">
                  <c:v>16410</c:v>
                </c:pt>
                <c:pt idx="27">
                  <c:v>15164</c:v>
                </c:pt>
                <c:pt idx="28">
                  <c:v>10149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F8-4F8C-A52C-69A8C13BE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5263696"/>
        <c:axId val="1309651584"/>
      </c:lineChart>
      <c:catAx>
        <c:axId val="163526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309651584"/>
        <c:crosses val="autoZero"/>
        <c:auto val="1"/>
        <c:lblAlgn val="ctr"/>
        <c:lblOffset val="100"/>
        <c:noMultiLvlLbl val="0"/>
      </c:catAx>
      <c:valAx>
        <c:axId val="130965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63526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5.1, 5.2 og 5.4'!$E$73</c:f>
              <c:strCache>
                <c:ptCount val="1"/>
                <c:pt idx="0">
                  <c:v>Danmark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5.1, 5.2 og 5.4'!$B$74:$D$87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'Figur 5.1, 5.2 og 5.4'!$E$74:$E$87</c:f>
              <c:numCache>
                <c:formatCode>_-* #\ ##0_-;\-* #\ ##0_-;_-* "-"??_-;_-@_-</c:formatCode>
                <c:ptCount val="14"/>
                <c:pt idx="0">
                  <c:v>-1344356.7</c:v>
                </c:pt>
                <c:pt idx="1">
                  <c:v>2832602.7</c:v>
                </c:pt>
                <c:pt idx="2">
                  <c:v>4382654.4000000004</c:v>
                </c:pt>
                <c:pt idx="3">
                  <c:v>2394549.2000000002</c:v>
                </c:pt>
                <c:pt idx="4">
                  <c:v>-2567917.2000000002</c:v>
                </c:pt>
                <c:pt idx="5">
                  <c:v>1380806</c:v>
                </c:pt>
                <c:pt idx="6">
                  <c:v>4756204.5</c:v>
                </c:pt>
                <c:pt idx="7">
                  <c:v>-272389.59999999998</c:v>
                </c:pt>
                <c:pt idx="8">
                  <c:v>2683311.7000000002</c:v>
                </c:pt>
                <c:pt idx="9">
                  <c:v>5001152.3</c:v>
                </c:pt>
                <c:pt idx="10">
                  <c:v>5110016.2</c:v>
                </c:pt>
                <c:pt idx="11">
                  <c:v>3091398.2</c:v>
                </c:pt>
                <c:pt idx="12">
                  <c:v>2447400.7000000002</c:v>
                </c:pt>
                <c:pt idx="13">
                  <c:v>40876.9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7-49B5-B8FF-6B857F8C3FF9}"/>
            </c:ext>
          </c:extLst>
        </c:ser>
        <c:ser>
          <c:idx val="1"/>
          <c:order val="1"/>
          <c:tx>
            <c:strRef>
              <c:f>'Figur 5.1, 5.2 og 5.4'!$F$73</c:f>
              <c:strCache>
                <c:ptCount val="1"/>
                <c:pt idx="0">
                  <c:v>Nederland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5.1, 5.2 og 5.4'!$B$74:$D$87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'Figur 5.1, 5.2 og 5.4'!$F$74:$F$87</c:f>
              <c:numCache>
                <c:formatCode>_-* #\ ##0_-;\-* #\ ##0_-;_-* "-"??_-;_-@_-</c:formatCode>
                <c:ptCount val="14"/>
                <c:pt idx="1">
                  <c:v>109.2</c:v>
                </c:pt>
                <c:pt idx="2">
                  <c:v>3045074.5</c:v>
                </c:pt>
                <c:pt idx="3">
                  <c:v>1688822.6</c:v>
                </c:pt>
                <c:pt idx="4">
                  <c:v>-871420.7</c:v>
                </c:pt>
                <c:pt idx="5">
                  <c:v>1993130.7</c:v>
                </c:pt>
                <c:pt idx="6">
                  <c:v>5748452.7999999998</c:v>
                </c:pt>
                <c:pt idx="7">
                  <c:v>4056524.5</c:v>
                </c:pt>
                <c:pt idx="8">
                  <c:v>5478266.5</c:v>
                </c:pt>
                <c:pt idx="9">
                  <c:v>5956166.2999999998</c:v>
                </c:pt>
                <c:pt idx="10">
                  <c:v>4069334.4</c:v>
                </c:pt>
                <c:pt idx="11">
                  <c:v>5044276.8</c:v>
                </c:pt>
                <c:pt idx="12">
                  <c:v>3731375.1</c:v>
                </c:pt>
                <c:pt idx="13">
                  <c:v>956962.1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7-49B5-B8FF-6B857F8C3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3840992"/>
        <c:axId val="1314186928"/>
      </c:barChart>
      <c:lineChart>
        <c:grouping val="standard"/>
        <c:varyColors val="0"/>
        <c:ser>
          <c:idx val="3"/>
          <c:order val="2"/>
          <c:tx>
            <c:strRef>
              <c:f>'Figur 5.1, 5.2 og 5.4'!$H$73</c:f>
              <c:strCache>
                <c:ptCount val="1"/>
                <c:pt idx="0">
                  <c:v>Nettoeksport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 5.1, 5.2 og 5.4'!$B$74:$D$87</c:f>
              <c:strCach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'Figur 5.1, 5.2 og 5.4'!$H$74:$H$87</c:f>
              <c:numCache>
                <c:formatCode>_-* #\ ##0_-;\-* #\ ##0_-;_-* "-"??_-;_-@_-</c:formatCode>
                <c:ptCount val="14"/>
                <c:pt idx="0">
                  <c:v>-855000</c:v>
                </c:pt>
                <c:pt idx="1">
                  <c:v>10036000</c:v>
                </c:pt>
                <c:pt idx="2">
                  <c:v>13863000</c:v>
                </c:pt>
                <c:pt idx="3">
                  <c:v>8983000</c:v>
                </c:pt>
                <c:pt idx="4">
                  <c:v>-7550000</c:v>
                </c:pt>
                <c:pt idx="5">
                  <c:v>3074000</c:v>
                </c:pt>
                <c:pt idx="6">
                  <c:v>17816000</c:v>
                </c:pt>
                <c:pt idx="7">
                  <c:v>5005000</c:v>
                </c:pt>
                <c:pt idx="8">
                  <c:v>15585000</c:v>
                </c:pt>
                <c:pt idx="9">
                  <c:v>14627000</c:v>
                </c:pt>
                <c:pt idx="10">
                  <c:v>16410000</c:v>
                </c:pt>
                <c:pt idx="11">
                  <c:v>15164000</c:v>
                </c:pt>
                <c:pt idx="12">
                  <c:v>10149000</c:v>
                </c:pt>
                <c:pt idx="13">
                  <c:v>-156698.1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B7-49B5-B8FF-6B857F8C3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840992"/>
        <c:axId val="1314186928"/>
      </c:lineChart>
      <c:catAx>
        <c:axId val="164384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314186928"/>
        <c:crosses val="autoZero"/>
        <c:auto val="1"/>
        <c:lblAlgn val="ctr"/>
        <c:lblOffset val="100"/>
        <c:noMultiLvlLbl val="0"/>
      </c:catAx>
      <c:valAx>
        <c:axId val="131418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64384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5.1, 5.2 og 5.4'!$I$3</c:f>
              <c:strCache>
                <c:ptCount val="1"/>
                <c:pt idx="0">
                  <c:v>Andel eksport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5.1, 5.2 og 5.4'!$D$4:$D$32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'Figur 5.1, 5.2 og 5.4'!$I$4:$I$32</c:f>
              <c:numCache>
                <c:formatCode>0%</c:formatCode>
                <c:ptCount val="29"/>
                <c:pt idx="0">
                  <c:v>0.14125802355315115</c:v>
                </c:pt>
                <c:pt idx="1">
                  <c:v>5.7992828792207546E-2</c:v>
                </c:pt>
                <c:pt idx="2">
                  <c:v>9.13254797094641E-2</c:v>
                </c:pt>
                <c:pt idx="3">
                  <c:v>7.5686764181234392E-2</c:v>
                </c:pt>
                <c:pt idx="4">
                  <c:v>4.7163362952836636E-2</c:v>
                </c:pt>
                <c:pt idx="5">
                  <c:v>7.7426154869588509E-2</c:v>
                </c:pt>
                <c:pt idx="6">
                  <c:v>4.3510862308047869E-2</c:v>
                </c:pt>
                <c:pt idx="7">
                  <c:v>4.6880260082526187E-2</c:v>
                </c:pt>
                <c:pt idx="8">
                  <c:v>4.0388505936524502E-2</c:v>
                </c:pt>
                <c:pt idx="9">
                  <c:v>7.6063686870000091E-2</c:v>
                </c:pt>
                <c:pt idx="10">
                  <c:v>0.15423973312897263</c:v>
                </c:pt>
                <c:pt idx="11">
                  <c:v>6.4052777703384314E-2</c:v>
                </c:pt>
                <c:pt idx="12">
                  <c:v>0.12392718886417922</c:v>
                </c:pt>
                <c:pt idx="13">
                  <c:v>5.5826683705813097E-2</c:v>
                </c:pt>
                <c:pt idx="14">
                  <c:v>3.8040527869078994E-2</c:v>
                </c:pt>
                <c:pt idx="15">
                  <c:v>0.12260760878056402</c:v>
                </c:pt>
                <c:pt idx="16">
                  <c:v>8.0267348495043286E-2</c:v>
                </c:pt>
                <c:pt idx="17">
                  <c:v>0.12054923869850888</c:v>
                </c:pt>
                <c:pt idx="18">
                  <c:v>0.13044528848985509</c:v>
                </c:pt>
                <c:pt idx="19">
                  <c:v>0.11882836354186968</c:v>
                </c:pt>
                <c:pt idx="20">
                  <c:v>6.2422771209983435E-2</c:v>
                </c:pt>
                <c:pt idx="21">
                  <c:v>0.11905711484454193</c:v>
                </c:pt>
                <c:pt idx="22">
                  <c:v>0.1586933006418115</c:v>
                </c:pt>
                <c:pt idx="23">
                  <c:v>0.12014538067198882</c:v>
                </c:pt>
                <c:pt idx="24">
                  <c:v>0.16322703084880735</c:v>
                </c:pt>
                <c:pt idx="25">
                  <c:v>0.16077095355165344</c:v>
                </c:pt>
                <c:pt idx="26">
                  <c:v>0.15666485136960626</c:v>
                </c:pt>
                <c:pt idx="27">
                  <c:v>0.14984470409262821</c:v>
                </c:pt>
                <c:pt idx="28">
                  <c:v>0.13409000253834719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1-4119-8459-9E75C349E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821264"/>
        <c:axId val="1314184432"/>
      </c:lineChart>
      <c:catAx>
        <c:axId val="163982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314184432"/>
        <c:crosses val="autoZero"/>
        <c:auto val="1"/>
        <c:lblAlgn val="ctr"/>
        <c:lblOffset val="100"/>
        <c:noMultiLvlLbl val="0"/>
      </c:catAx>
      <c:valAx>
        <c:axId val="131418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63982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5.3'!$I$4</c:f>
              <c:strCache>
                <c:ptCount val="1"/>
                <c:pt idx="0">
                  <c:v>Elektrisk kraft i faste priser (mill. kr)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 5.3'!$A$5:$A$53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'Figur 5.3'!$I$5:$I$53</c:f>
              <c:numCache>
                <c:formatCode>0</c:formatCode>
                <c:ptCount val="49"/>
                <c:pt idx="0">
                  <c:v>472</c:v>
                </c:pt>
                <c:pt idx="1">
                  <c:v>978</c:v>
                </c:pt>
                <c:pt idx="2">
                  <c:v>1383</c:v>
                </c:pt>
                <c:pt idx="3">
                  <c:v>1605</c:v>
                </c:pt>
                <c:pt idx="4">
                  <c:v>1680</c:v>
                </c:pt>
                <c:pt idx="5">
                  <c:v>1700</c:v>
                </c:pt>
                <c:pt idx="6">
                  <c:v>1997</c:v>
                </c:pt>
                <c:pt idx="7">
                  <c:v>491</c:v>
                </c:pt>
                <c:pt idx="8">
                  <c:v>1130</c:v>
                </c:pt>
                <c:pt idx="9">
                  <c:v>1578</c:v>
                </c:pt>
                <c:pt idx="10">
                  <c:v>644</c:v>
                </c:pt>
                <c:pt idx="11">
                  <c:v>1830</c:v>
                </c:pt>
                <c:pt idx="12">
                  <c:v>1969</c:v>
                </c:pt>
                <c:pt idx="13">
                  <c:v>4036</c:v>
                </c:pt>
                <c:pt idx="14">
                  <c:v>2581</c:v>
                </c:pt>
                <c:pt idx="15">
                  <c:v>1271</c:v>
                </c:pt>
                <c:pt idx="16">
                  <c:v>479</c:v>
                </c:pt>
                <c:pt idx="17">
                  <c:v>703</c:v>
                </c:pt>
                <c:pt idx="18">
                  <c:v>1787</c:v>
                </c:pt>
                <c:pt idx="19">
                  <c:v>2763</c:v>
                </c:pt>
                <c:pt idx="20">
                  <c:v>2915</c:v>
                </c:pt>
                <c:pt idx="21">
                  <c:v>1072</c:v>
                </c:pt>
                <c:pt idx="22">
                  <c:v>1760</c:v>
                </c:pt>
                <c:pt idx="23">
                  <c:v>1485</c:v>
                </c:pt>
                <c:pt idx="24">
                  <c:v>883</c:v>
                </c:pt>
                <c:pt idx="25">
                  <c:v>1595</c:v>
                </c:pt>
                <c:pt idx="26">
                  <c:v>754</c:v>
                </c:pt>
                <c:pt idx="27">
                  <c:v>866</c:v>
                </c:pt>
                <c:pt idx="28">
                  <c:v>788</c:v>
                </c:pt>
                <c:pt idx="29">
                  <c:v>1563</c:v>
                </c:pt>
                <c:pt idx="30">
                  <c:v>3660</c:v>
                </c:pt>
                <c:pt idx="31">
                  <c:v>1279</c:v>
                </c:pt>
                <c:pt idx="32">
                  <c:v>2683</c:v>
                </c:pt>
                <c:pt idx="33">
                  <c:v>988</c:v>
                </c:pt>
                <c:pt idx="34">
                  <c:v>686</c:v>
                </c:pt>
                <c:pt idx="35">
                  <c:v>2794</c:v>
                </c:pt>
                <c:pt idx="36">
                  <c:v>1592</c:v>
                </c:pt>
                <c:pt idx="37">
                  <c:v>2724</c:v>
                </c:pt>
                <c:pt idx="38">
                  <c:v>3072</c:v>
                </c:pt>
                <c:pt idx="39">
                  <c:v>2603</c:v>
                </c:pt>
                <c:pt idx="40">
                  <c:v>1266</c:v>
                </c:pt>
                <c:pt idx="41">
                  <c:v>2547</c:v>
                </c:pt>
                <c:pt idx="42">
                  <c:v>4094</c:v>
                </c:pt>
                <c:pt idx="43">
                  <c:v>2817</c:v>
                </c:pt>
                <c:pt idx="44">
                  <c:v>4080</c:v>
                </c:pt>
                <c:pt idx="45">
                  <c:v>4097</c:v>
                </c:pt>
                <c:pt idx="46">
                  <c:v>4122</c:v>
                </c:pt>
                <c:pt idx="47">
                  <c:v>3959</c:v>
                </c:pt>
                <c:pt idx="48">
                  <c:v>3441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7-4FBB-B30A-89EBD244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349264"/>
        <c:axId val="1314194416"/>
      </c:lineChart>
      <c:lineChart>
        <c:grouping val="standard"/>
        <c:varyColors val="0"/>
        <c:ser>
          <c:idx val="1"/>
          <c:order val="1"/>
          <c:tx>
            <c:strRef>
              <c:f>'Figur 5.3'!$J$4</c:f>
              <c:strCache>
                <c:ptCount val="1"/>
                <c:pt idx="0">
                  <c:v>Andel i hele eksporten, løpende priser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 5.3'!$A$5:$A$53</c:f>
              <c:strCach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</c:strCache>
            </c:strRef>
          </c:cat>
          <c:val>
            <c:numRef>
              <c:f>'Figur 5.3'!$J$5:$J$53</c:f>
              <c:numCache>
                <c:formatCode>0.00%</c:formatCode>
                <c:ptCount val="49"/>
                <c:pt idx="0">
                  <c:v>1.287926438434121E-3</c:v>
                </c:pt>
                <c:pt idx="1">
                  <c:v>2.2917831190609277E-3</c:v>
                </c:pt>
                <c:pt idx="2">
                  <c:v>2.8020314728177927E-3</c:v>
                </c:pt>
                <c:pt idx="3">
                  <c:v>3.0862292451083267E-3</c:v>
                </c:pt>
                <c:pt idx="4">
                  <c:v>5.5725178103675525E-3</c:v>
                </c:pt>
                <c:pt idx="5">
                  <c:v>3.9651198401057363E-3</c:v>
                </c:pt>
                <c:pt idx="6">
                  <c:v>4.0399744843716773E-3</c:v>
                </c:pt>
                <c:pt idx="7">
                  <c:v>1.6103484688489969E-3</c:v>
                </c:pt>
                <c:pt idx="8">
                  <c:v>3.0766425852913693E-3</c:v>
                </c:pt>
                <c:pt idx="9">
                  <c:v>4.2890822500165696E-3</c:v>
                </c:pt>
                <c:pt idx="10">
                  <c:v>1.9327150604800188E-3</c:v>
                </c:pt>
                <c:pt idx="11">
                  <c:v>4.0535607938063127E-3</c:v>
                </c:pt>
                <c:pt idx="12">
                  <c:v>4.583499402152252E-3</c:v>
                </c:pt>
                <c:pt idx="13">
                  <c:v>4.4998922181504631E-3</c:v>
                </c:pt>
                <c:pt idx="14">
                  <c:v>3.0461311331420938E-3</c:v>
                </c:pt>
                <c:pt idx="15">
                  <c:v>3.0368616554919759E-3</c:v>
                </c:pt>
                <c:pt idx="16">
                  <c:v>1.0028242806270722E-3</c:v>
                </c:pt>
                <c:pt idx="17">
                  <c:v>1.1554673939995041E-3</c:v>
                </c:pt>
                <c:pt idx="18">
                  <c:v>2.2915564956812974E-3</c:v>
                </c:pt>
                <c:pt idx="19">
                  <c:v>3.3122849472529965E-3</c:v>
                </c:pt>
                <c:pt idx="20">
                  <c:v>3.3492224052829754E-3</c:v>
                </c:pt>
                <c:pt idx="21">
                  <c:v>2.0565768488206163E-3</c:v>
                </c:pt>
                <c:pt idx="22">
                  <c:v>2.251991190740342E-3</c:v>
                </c:pt>
                <c:pt idx="23">
                  <c:v>2.7843234723187909E-3</c:v>
                </c:pt>
                <c:pt idx="24">
                  <c:v>2.0656346453496355E-3</c:v>
                </c:pt>
                <c:pt idx="25">
                  <c:v>3.4736959678320118E-3</c:v>
                </c:pt>
                <c:pt idx="26">
                  <c:v>2.3453393501890753E-3</c:v>
                </c:pt>
                <c:pt idx="27">
                  <c:v>1.3221112301683316E-3</c:v>
                </c:pt>
                <c:pt idx="28">
                  <c:v>9.9462622319226109E-4</c:v>
                </c:pt>
                <c:pt idx="29">
                  <c:v>1.8787798164198806E-3</c:v>
                </c:pt>
                <c:pt idx="30">
                  <c:v>2.930441190977723E-3</c:v>
                </c:pt>
                <c:pt idx="31">
                  <c:v>1.8497244607221461E-3</c:v>
                </c:pt>
                <c:pt idx="32">
                  <c:v>4.1524193356446406E-3</c:v>
                </c:pt>
                <c:pt idx="33">
                  <c:v>2.5227632666981231E-3</c:v>
                </c:pt>
                <c:pt idx="34">
                  <c:v>1.2925521968610227E-3</c:v>
                </c:pt>
                <c:pt idx="35">
                  <c:v>4.2769232550465726E-3</c:v>
                </c:pt>
                <c:pt idx="36">
                  <c:v>3.5200840858443704E-3</c:v>
                </c:pt>
                <c:pt idx="37">
                  <c:v>3.0218487031601167E-3</c:v>
                </c:pt>
                <c:pt idx="38">
                  <c:v>5.3838892648004743E-3</c:v>
                </c:pt>
                <c:pt idx="39">
                  <c:v>4.625164378572905E-3</c:v>
                </c:pt>
                <c:pt idx="40">
                  <c:v>2.9115811050032612E-3</c:v>
                </c:pt>
                <c:pt idx="41">
                  <c:v>3.7123118793112573E-3</c:v>
                </c:pt>
                <c:pt idx="42">
                  <c:v>4.2086529905485679E-3</c:v>
                </c:pt>
                <c:pt idx="43">
                  <c:v>3.6466852129821994E-3</c:v>
                </c:pt>
                <c:pt idx="44">
                  <c:v>4.417853320084944E-3</c:v>
                </c:pt>
                <c:pt idx="45">
                  <c:v>3.4836124814850715E-3</c:v>
                </c:pt>
                <c:pt idx="46">
                  <c:v>4.9599445112465763E-3</c:v>
                </c:pt>
                <c:pt idx="47">
                  <c:v>4.8517051960601711E-3</c:v>
                </c:pt>
                <c:pt idx="48">
                  <c:v>5.8055537341572113E-3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7-4FBB-B30A-89EBD244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427312"/>
        <c:axId val="1314194832"/>
      </c:lineChart>
      <c:catAx>
        <c:axId val="131534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314194416"/>
        <c:crosses val="autoZero"/>
        <c:auto val="1"/>
        <c:lblAlgn val="ctr"/>
        <c:lblOffset val="100"/>
        <c:noMultiLvlLbl val="0"/>
      </c:catAx>
      <c:valAx>
        <c:axId val="131419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315349264"/>
        <c:crosses val="autoZero"/>
        <c:crossBetween val="between"/>
      </c:valAx>
      <c:valAx>
        <c:axId val="131419483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392427312"/>
        <c:crosses val="max"/>
        <c:crossBetween val="between"/>
      </c:valAx>
      <c:catAx>
        <c:axId val="139242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4194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5.5'!$B$4</c:f>
              <c:strCache>
                <c:ptCount val="1"/>
                <c:pt idx="0">
                  <c:v>flaskehalsinntekter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5.5'!$A$5:$A$18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 5.5'!$B$5:$B$18</c:f>
              <c:numCache>
                <c:formatCode>General</c:formatCode>
                <c:ptCount val="14"/>
                <c:pt idx="0">
                  <c:v>120</c:v>
                </c:pt>
                <c:pt idx="1">
                  <c:v>196</c:v>
                </c:pt>
                <c:pt idx="2">
                  <c:v>813</c:v>
                </c:pt>
                <c:pt idx="3">
                  <c:v>352</c:v>
                </c:pt>
                <c:pt idx="4">
                  <c:v>369</c:v>
                </c:pt>
                <c:pt idx="5">
                  <c:v>674</c:v>
                </c:pt>
                <c:pt idx="6">
                  <c:v>778</c:v>
                </c:pt>
                <c:pt idx="7">
                  <c:v>544</c:v>
                </c:pt>
                <c:pt idx="8">
                  <c:v>734</c:v>
                </c:pt>
                <c:pt idx="9">
                  <c:v>947</c:v>
                </c:pt>
                <c:pt idx="10">
                  <c:v>612</c:v>
                </c:pt>
                <c:pt idx="11">
                  <c:v>800</c:v>
                </c:pt>
                <c:pt idx="12">
                  <c:v>961</c:v>
                </c:pt>
                <c:pt idx="13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6F-4051-8B1A-A83F793B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73632"/>
        <c:axId val="1314171536"/>
      </c:lineChart>
      <c:lineChart>
        <c:grouping val="standard"/>
        <c:varyColors val="0"/>
        <c:ser>
          <c:idx val="1"/>
          <c:order val="1"/>
          <c:tx>
            <c:strRef>
              <c:f>'Figur 5.5'!$D$4</c:f>
              <c:strCache>
                <c:ptCount val="1"/>
                <c:pt idx="0">
                  <c:v>andel av inntektene til redusert nettleie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5.5'!$A$5:$A$18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'Figur 5.5'!$D$5:$D$18</c:f>
              <c:numCache>
                <c:formatCode>0%</c:formatCode>
                <c:ptCount val="14"/>
                <c:pt idx="0">
                  <c:v>0.16666666666666666</c:v>
                </c:pt>
                <c:pt idx="1">
                  <c:v>0.48979591836734693</c:v>
                </c:pt>
                <c:pt idx="2">
                  <c:v>0.57687576875768753</c:v>
                </c:pt>
                <c:pt idx="3">
                  <c:v>3.125E-2</c:v>
                </c:pt>
                <c:pt idx="4">
                  <c:v>-5.4200542005420054E-3</c:v>
                </c:pt>
                <c:pt idx="5">
                  <c:v>0.4970326409495549</c:v>
                </c:pt>
                <c:pt idx="6">
                  <c:v>0.62596401028277637</c:v>
                </c:pt>
                <c:pt idx="7">
                  <c:v>0.34375</c:v>
                </c:pt>
                <c:pt idx="8">
                  <c:v>0.39918256130790192</c:v>
                </c:pt>
                <c:pt idx="9">
                  <c:v>0.4751847940865892</c:v>
                </c:pt>
                <c:pt idx="10">
                  <c:v>0.18137254901960784</c:v>
                </c:pt>
                <c:pt idx="11">
                  <c:v>0.39374999999999999</c:v>
                </c:pt>
                <c:pt idx="12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F-4051-8B1A-A83F793BB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87232"/>
        <c:axId val="1314179440"/>
      </c:lineChart>
      <c:catAx>
        <c:axId val="139897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314171536"/>
        <c:crosses val="autoZero"/>
        <c:auto val="1"/>
        <c:lblAlgn val="ctr"/>
        <c:lblOffset val="100"/>
        <c:noMultiLvlLbl val="0"/>
      </c:catAx>
      <c:valAx>
        <c:axId val="131417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398973632"/>
        <c:crosses val="autoZero"/>
        <c:crossBetween val="between"/>
      </c:valAx>
      <c:valAx>
        <c:axId val="13141794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398987232"/>
        <c:crosses val="max"/>
        <c:crossBetween val="between"/>
      </c:valAx>
      <c:catAx>
        <c:axId val="139898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4179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273050</xdr:colOff>
      <xdr:row>62</xdr:row>
      <xdr:rowOff>63499</xdr:rowOff>
    </xdr:from>
    <xdr:to>
      <xdr:col>32</xdr:col>
      <xdr:colOff>82550</xdr:colOff>
      <xdr:row>95</xdr:row>
      <xdr:rowOff>111124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98FA531-A8B5-4F5C-ADA8-B4440F1BA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692150</xdr:colOff>
      <xdr:row>26</xdr:row>
      <xdr:rowOff>12700</xdr:rowOff>
    </xdr:from>
    <xdr:to>
      <xdr:col>31</xdr:col>
      <xdr:colOff>244475</xdr:colOff>
      <xdr:row>51</xdr:row>
      <xdr:rowOff>150812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6CD4768-E2C9-4CA1-BB8E-9FFB47E7C3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695325</xdr:colOff>
      <xdr:row>7</xdr:row>
      <xdr:rowOff>26987</xdr:rowOff>
    </xdr:from>
    <xdr:to>
      <xdr:col>26</xdr:col>
      <xdr:colOff>390525</xdr:colOff>
      <xdr:row>21</xdr:row>
      <xdr:rowOff>103187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549D5B41-29F6-4FAC-B909-FF80C90D42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703943</xdr:colOff>
      <xdr:row>14</xdr:row>
      <xdr:rowOff>16782</xdr:rowOff>
    </xdr:from>
    <xdr:to>
      <xdr:col>27</xdr:col>
      <xdr:colOff>39460</xdr:colOff>
      <xdr:row>52</xdr:row>
      <xdr:rowOff>172583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466BE29-D0E0-410D-BAEC-C88827D0F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27</xdr:row>
      <xdr:rowOff>104775</xdr:rowOff>
    </xdr:from>
    <xdr:to>
      <xdr:col>12</xdr:col>
      <xdr:colOff>685800</xdr:colOff>
      <xdr:row>62</xdr:row>
      <xdr:rowOff>147637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0E7FD24-59A1-4C99-A99C-7908D57818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7"/>
  <sheetViews>
    <sheetView workbookViewId="0">
      <selection activeCell="T26" sqref="T26"/>
    </sheetView>
  </sheetViews>
  <sheetFormatPr baseColWidth="10" defaultColWidth="9.1640625" defaultRowHeight="15" x14ac:dyDescent="0.2"/>
  <cols>
    <col min="1" max="1" width="40.6640625" customWidth="1"/>
    <col min="2" max="2" width="19.1640625" customWidth="1"/>
    <col min="3" max="4" width="7" customWidth="1"/>
    <col min="5" max="6" width="16.83203125" customWidth="1"/>
    <col min="7" max="7" width="9.33203125" bestFit="1" customWidth="1"/>
    <col min="8" max="8" width="11.33203125" bestFit="1" customWidth="1"/>
  </cols>
  <sheetData>
    <row r="1" spans="1:20" ht="19" x14ac:dyDescent="0.25">
      <c r="A1" s="1" t="s">
        <v>0</v>
      </c>
      <c r="J1" s="5" t="s">
        <v>35</v>
      </c>
      <c r="K1" s="6"/>
      <c r="L1" s="6"/>
      <c r="M1" s="7" t="s">
        <v>36</v>
      </c>
      <c r="N1" s="6"/>
      <c r="O1" s="6"/>
      <c r="P1" s="6"/>
      <c r="Q1" s="6"/>
      <c r="R1" s="6"/>
    </row>
    <row r="2" spans="1:20" x14ac:dyDescent="0.2">
      <c r="A2" s="2" t="s">
        <v>3</v>
      </c>
      <c r="J2" s="6"/>
      <c r="K2" s="6"/>
      <c r="L2" s="6"/>
      <c r="M2" s="6"/>
      <c r="N2" s="6"/>
      <c r="O2" s="6"/>
      <c r="P2" s="6"/>
      <c r="Q2" s="6"/>
      <c r="R2" s="6"/>
    </row>
    <row r="3" spans="1:20" x14ac:dyDescent="0.2">
      <c r="E3" s="2" t="s">
        <v>1</v>
      </c>
      <c r="F3" s="2" t="s">
        <v>2</v>
      </c>
      <c r="G3" t="s">
        <v>34</v>
      </c>
      <c r="H3" t="s">
        <v>93</v>
      </c>
      <c r="I3" t="s">
        <v>94</v>
      </c>
      <c r="J3" s="6"/>
      <c r="K3" s="6"/>
      <c r="L3" s="6" t="s">
        <v>2</v>
      </c>
      <c r="M3" s="6"/>
      <c r="N3" s="6" t="s">
        <v>1</v>
      </c>
      <c r="O3" s="6"/>
      <c r="P3" s="7" t="s">
        <v>34</v>
      </c>
      <c r="Q3" s="6"/>
      <c r="R3" s="6"/>
    </row>
    <row r="4" spans="1:20" x14ac:dyDescent="0.2">
      <c r="A4" s="2"/>
      <c r="C4" s="2"/>
      <c r="D4" s="2" t="s">
        <v>4</v>
      </c>
      <c r="E4" s="3">
        <v>334</v>
      </c>
      <c r="F4" s="3">
        <v>16241</v>
      </c>
      <c r="G4" s="3">
        <f t="shared" ref="G4:G32" si="0">F4-E4</f>
        <v>15907</v>
      </c>
      <c r="H4">
        <v>114974</v>
      </c>
      <c r="I4" s="10">
        <f>F4/H4</f>
        <v>0.14125802355315115</v>
      </c>
      <c r="J4" s="6"/>
      <c r="K4" s="6"/>
      <c r="L4" s="7" t="s">
        <v>37</v>
      </c>
      <c r="M4" s="7" t="s">
        <v>38</v>
      </c>
      <c r="N4" s="7" t="s">
        <v>37</v>
      </c>
      <c r="O4" s="7" t="s">
        <v>38</v>
      </c>
      <c r="P4" s="7" t="s">
        <v>37</v>
      </c>
      <c r="Q4" s="7" t="s">
        <v>38</v>
      </c>
      <c r="R4" s="7" t="s">
        <v>33</v>
      </c>
    </row>
    <row r="5" spans="1:20" x14ac:dyDescent="0.2">
      <c r="C5" s="2"/>
      <c r="D5" s="2" t="s">
        <v>5</v>
      </c>
      <c r="E5" s="3">
        <v>3274</v>
      </c>
      <c r="F5" s="3">
        <v>6049</v>
      </c>
      <c r="G5" s="3">
        <f t="shared" si="0"/>
        <v>2775</v>
      </c>
      <c r="H5">
        <v>104306</v>
      </c>
      <c r="I5" s="10">
        <f t="shared" ref="I5:I32" si="1">F5/H5</f>
        <v>5.7992828792207546E-2</v>
      </c>
      <c r="J5" s="7"/>
      <c r="K5" s="7" t="s">
        <v>39</v>
      </c>
      <c r="L5" s="8">
        <v>43</v>
      </c>
      <c r="M5" s="8">
        <v>472</v>
      </c>
      <c r="N5" s="8">
        <v>19</v>
      </c>
      <c r="O5" s="8">
        <v>281</v>
      </c>
      <c r="P5" s="8">
        <f>L5-N5</f>
        <v>24</v>
      </c>
      <c r="Q5" s="8">
        <f>M5-O5</f>
        <v>191</v>
      </c>
      <c r="R5" s="6"/>
    </row>
    <row r="6" spans="1:20" x14ac:dyDescent="0.2">
      <c r="C6" s="2"/>
      <c r="D6" s="2" t="s">
        <v>6</v>
      </c>
      <c r="E6" s="3">
        <v>1380</v>
      </c>
      <c r="F6" s="3">
        <v>10109</v>
      </c>
      <c r="G6" s="3">
        <f t="shared" si="0"/>
        <v>8729</v>
      </c>
      <c r="H6">
        <v>110692</v>
      </c>
      <c r="I6" s="10">
        <f t="shared" si="1"/>
        <v>9.13254797094641E-2</v>
      </c>
      <c r="J6" s="7"/>
      <c r="K6" s="7" t="s">
        <v>40</v>
      </c>
      <c r="L6" s="8">
        <v>82</v>
      </c>
      <c r="M6" s="8">
        <v>978</v>
      </c>
      <c r="N6" s="8">
        <v>9</v>
      </c>
      <c r="O6" s="8">
        <v>163</v>
      </c>
      <c r="P6" s="8">
        <f t="shared" ref="P6:Q53" si="2">L6-N6</f>
        <v>73</v>
      </c>
      <c r="Q6" s="8">
        <f t="shared" si="2"/>
        <v>815</v>
      </c>
      <c r="R6" s="6"/>
      <c r="T6" s="2" t="s">
        <v>102</v>
      </c>
    </row>
    <row r="7" spans="1:20" x14ac:dyDescent="0.2">
      <c r="C7" s="2"/>
      <c r="D7" s="2" t="s">
        <v>7</v>
      </c>
      <c r="E7" s="3">
        <v>587</v>
      </c>
      <c r="F7" s="3">
        <v>8486</v>
      </c>
      <c r="G7" s="3">
        <f t="shared" si="0"/>
        <v>7899</v>
      </c>
      <c r="H7">
        <v>112120</v>
      </c>
      <c r="I7" s="10">
        <f t="shared" si="1"/>
        <v>7.5686764181234392E-2</v>
      </c>
      <c r="J7" s="7"/>
      <c r="K7" s="7" t="s">
        <v>41</v>
      </c>
      <c r="L7" s="8">
        <v>112</v>
      </c>
      <c r="M7" s="8">
        <v>1383</v>
      </c>
      <c r="N7" s="8">
        <v>5</v>
      </c>
      <c r="O7" s="8">
        <v>36</v>
      </c>
      <c r="P7" s="8">
        <f t="shared" si="2"/>
        <v>107</v>
      </c>
      <c r="Q7" s="8">
        <f t="shared" si="2"/>
        <v>1347</v>
      </c>
      <c r="R7" s="6"/>
    </row>
    <row r="8" spans="1:20" x14ac:dyDescent="0.2">
      <c r="C8" s="2"/>
      <c r="D8" s="2" t="s">
        <v>8</v>
      </c>
      <c r="E8" s="3">
        <v>4836</v>
      </c>
      <c r="F8" s="3">
        <v>4968</v>
      </c>
      <c r="G8" s="3">
        <f t="shared" si="0"/>
        <v>132</v>
      </c>
      <c r="H8">
        <v>105336</v>
      </c>
      <c r="I8" s="10">
        <f t="shared" si="1"/>
        <v>4.7163362952836636E-2</v>
      </c>
      <c r="J8" s="7"/>
      <c r="K8" s="7" t="s">
        <v>42</v>
      </c>
      <c r="L8" s="8">
        <v>150</v>
      </c>
      <c r="M8" s="8">
        <v>1605</v>
      </c>
      <c r="N8" s="8">
        <v>7</v>
      </c>
      <c r="O8" s="8">
        <v>58</v>
      </c>
      <c r="P8" s="8">
        <f t="shared" si="2"/>
        <v>143</v>
      </c>
      <c r="Q8" s="8">
        <f t="shared" si="2"/>
        <v>1547</v>
      </c>
      <c r="R8" s="6"/>
    </row>
    <row r="9" spans="1:20" x14ac:dyDescent="0.2">
      <c r="C9" s="2"/>
      <c r="D9" s="2" t="s">
        <v>9</v>
      </c>
      <c r="E9" s="3">
        <v>2300</v>
      </c>
      <c r="F9" s="3">
        <v>8962</v>
      </c>
      <c r="G9" s="3">
        <f t="shared" si="0"/>
        <v>6662</v>
      </c>
      <c r="H9">
        <v>115749</v>
      </c>
      <c r="I9" s="10">
        <f t="shared" si="1"/>
        <v>7.7426154869588509E-2</v>
      </c>
      <c r="J9" s="7"/>
      <c r="K9" s="7" t="s">
        <v>43</v>
      </c>
      <c r="L9" s="8">
        <v>334</v>
      </c>
      <c r="M9" s="8">
        <v>1680</v>
      </c>
      <c r="N9" s="8">
        <v>11</v>
      </c>
      <c r="O9" s="8">
        <v>58</v>
      </c>
      <c r="P9" s="8">
        <f t="shared" si="2"/>
        <v>323</v>
      </c>
      <c r="Q9" s="8">
        <f t="shared" si="2"/>
        <v>1622</v>
      </c>
      <c r="R9" s="6"/>
    </row>
    <row r="10" spans="1:20" x14ac:dyDescent="0.2">
      <c r="C10" s="2"/>
      <c r="D10" s="2" t="s">
        <v>10</v>
      </c>
      <c r="E10" s="3">
        <v>13212</v>
      </c>
      <c r="F10" s="3">
        <v>4236</v>
      </c>
      <c r="G10" s="3">
        <f t="shared" si="0"/>
        <v>-8976</v>
      </c>
      <c r="H10">
        <v>97355</v>
      </c>
      <c r="I10" s="10">
        <f t="shared" si="1"/>
        <v>4.3510862308047869E-2</v>
      </c>
      <c r="J10" s="7"/>
      <c r="K10" s="7" t="s">
        <v>44</v>
      </c>
      <c r="L10" s="8">
        <v>246</v>
      </c>
      <c r="M10" s="8">
        <v>1700</v>
      </c>
      <c r="N10" s="8">
        <v>7</v>
      </c>
      <c r="O10" s="8">
        <v>58</v>
      </c>
      <c r="P10" s="8">
        <f t="shared" si="2"/>
        <v>239</v>
      </c>
      <c r="Q10" s="8">
        <f t="shared" si="2"/>
        <v>1642</v>
      </c>
      <c r="R10" s="6"/>
    </row>
    <row r="11" spans="1:20" x14ac:dyDescent="0.2">
      <c r="C11" s="2"/>
      <c r="D11" s="2" t="s">
        <v>11</v>
      </c>
      <c r="E11" s="3">
        <v>8692</v>
      </c>
      <c r="F11" s="3">
        <v>4874</v>
      </c>
      <c r="G11" s="3">
        <f t="shared" si="0"/>
        <v>-3818</v>
      </c>
      <c r="H11">
        <v>103967</v>
      </c>
      <c r="I11" s="10">
        <f t="shared" si="1"/>
        <v>4.6880260082526187E-2</v>
      </c>
      <c r="J11" s="7"/>
      <c r="K11" s="7" t="s">
        <v>45</v>
      </c>
      <c r="L11" s="8">
        <v>285</v>
      </c>
      <c r="M11" s="8">
        <v>1997</v>
      </c>
      <c r="N11" s="8">
        <v>17</v>
      </c>
      <c r="O11" s="8">
        <v>91</v>
      </c>
      <c r="P11" s="8">
        <f t="shared" si="2"/>
        <v>268</v>
      </c>
      <c r="Q11" s="8">
        <f t="shared" si="2"/>
        <v>1906</v>
      </c>
      <c r="R11" s="6"/>
    </row>
    <row r="12" spans="1:20" x14ac:dyDescent="0.2">
      <c r="C12" s="2"/>
      <c r="D12" s="2" t="s">
        <v>12</v>
      </c>
      <c r="E12" s="3">
        <v>8046</v>
      </c>
      <c r="F12" s="3">
        <v>4412</v>
      </c>
      <c r="G12" s="3">
        <f t="shared" si="0"/>
        <v>-3634</v>
      </c>
      <c r="H12">
        <v>109239</v>
      </c>
      <c r="I12" s="10">
        <f t="shared" si="1"/>
        <v>4.0388505936524502E-2</v>
      </c>
      <c r="J12" s="7"/>
      <c r="K12" s="7" t="s">
        <v>46</v>
      </c>
      <c r="L12" s="8">
        <v>122</v>
      </c>
      <c r="M12" s="8">
        <v>491</v>
      </c>
      <c r="N12" s="8">
        <v>310</v>
      </c>
      <c r="O12" s="8">
        <v>1058</v>
      </c>
      <c r="P12" s="8">
        <f t="shared" si="2"/>
        <v>-188</v>
      </c>
      <c r="Q12" s="8">
        <f t="shared" si="2"/>
        <v>-567</v>
      </c>
      <c r="R12" s="6"/>
    </row>
    <row r="13" spans="1:20" x14ac:dyDescent="0.2">
      <c r="C13" s="2"/>
      <c r="D13" s="2" t="s">
        <v>13</v>
      </c>
      <c r="E13" s="3">
        <v>6857</v>
      </c>
      <c r="F13" s="3">
        <v>8776</v>
      </c>
      <c r="G13" s="3">
        <f t="shared" si="0"/>
        <v>1919</v>
      </c>
      <c r="H13">
        <v>115377</v>
      </c>
      <c r="I13" s="10">
        <f t="shared" si="1"/>
        <v>7.6063686870000091E-2</v>
      </c>
      <c r="J13" s="7"/>
      <c r="K13" s="7" t="s">
        <v>47</v>
      </c>
      <c r="L13" s="8">
        <v>270</v>
      </c>
      <c r="M13" s="8">
        <v>1130</v>
      </c>
      <c r="N13" s="8">
        <v>69</v>
      </c>
      <c r="O13" s="8">
        <v>195</v>
      </c>
      <c r="P13" s="8">
        <f t="shared" si="2"/>
        <v>201</v>
      </c>
      <c r="Q13" s="8">
        <f t="shared" si="2"/>
        <v>935</v>
      </c>
      <c r="R13" s="6"/>
    </row>
    <row r="14" spans="1:20" x14ac:dyDescent="0.2">
      <c r="C14" s="2"/>
      <c r="D14" s="2" t="s">
        <v>14</v>
      </c>
      <c r="E14" s="3">
        <v>1474</v>
      </c>
      <c r="F14" s="3">
        <v>20529</v>
      </c>
      <c r="G14" s="3">
        <f t="shared" si="0"/>
        <v>19055</v>
      </c>
      <c r="H14">
        <v>133098</v>
      </c>
      <c r="I14" s="10">
        <f t="shared" si="1"/>
        <v>0.15423973312897263</v>
      </c>
      <c r="J14" s="7"/>
      <c r="K14" s="7" t="s">
        <v>48</v>
      </c>
      <c r="L14" s="8">
        <v>453</v>
      </c>
      <c r="M14" s="8">
        <v>1578</v>
      </c>
      <c r="N14" s="8">
        <v>97</v>
      </c>
      <c r="O14" s="8">
        <v>310</v>
      </c>
      <c r="P14" s="8">
        <f t="shared" si="2"/>
        <v>356</v>
      </c>
      <c r="Q14" s="8">
        <f t="shared" si="2"/>
        <v>1268</v>
      </c>
      <c r="R14" s="6"/>
    </row>
    <row r="15" spans="1:20" x14ac:dyDescent="0.2">
      <c r="C15" s="2"/>
      <c r="D15" s="2" t="s">
        <v>15</v>
      </c>
      <c r="E15" s="3">
        <v>10744</v>
      </c>
      <c r="F15" s="3">
        <v>7175</v>
      </c>
      <c r="G15" s="3">
        <f t="shared" si="0"/>
        <v>-3569</v>
      </c>
      <c r="H15">
        <v>112017</v>
      </c>
      <c r="I15" s="10">
        <f t="shared" si="1"/>
        <v>6.4052777703384314E-2</v>
      </c>
      <c r="J15" s="7"/>
      <c r="K15" s="7" t="s">
        <v>49</v>
      </c>
      <c r="L15" s="8">
        <v>263</v>
      </c>
      <c r="M15" s="8">
        <v>644</v>
      </c>
      <c r="N15" s="8">
        <v>244</v>
      </c>
      <c r="O15" s="8">
        <v>668</v>
      </c>
      <c r="P15" s="8">
        <f t="shared" si="2"/>
        <v>19</v>
      </c>
      <c r="Q15" s="8">
        <f t="shared" si="2"/>
        <v>-24</v>
      </c>
      <c r="R15" s="6"/>
    </row>
    <row r="16" spans="1:20" x14ac:dyDescent="0.2">
      <c r="C16" s="2"/>
      <c r="D16" s="2" t="s">
        <v>16</v>
      </c>
      <c r="E16" s="3">
        <v>5334</v>
      </c>
      <c r="F16" s="3">
        <v>15046</v>
      </c>
      <c r="G16" s="3">
        <f t="shared" si="0"/>
        <v>9712</v>
      </c>
      <c r="H16">
        <v>121410</v>
      </c>
      <c r="I16" s="10">
        <f t="shared" si="1"/>
        <v>0.12392718886417922</v>
      </c>
      <c r="J16" s="7"/>
      <c r="K16" s="7" t="s">
        <v>50</v>
      </c>
      <c r="L16" s="8">
        <v>633</v>
      </c>
      <c r="M16" s="8">
        <v>1830</v>
      </c>
      <c r="N16" s="8">
        <v>138</v>
      </c>
      <c r="O16" s="8">
        <v>411</v>
      </c>
      <c r="P16" s="8">
        <f t="shared" si="2"/>
        <v>495</v>
      </c>
      <c r="Q16" s="8">
        <f t="shared" si="2"/>
        <v>1419</v>
      </c>
      <c r="R16" s="6"/>
    </row>
    <row r="17" spans="3:20" x14ac:dyDescent="0.2">
      <c r="C17" s="2"/>
      <c r="D17" s="2" t="s">
        <v>17</v>
      </c>
      <c r="E17" s="3">
        <v>13422</v>
      </c>
      <c r="F17" s="3">
        <v>5548</v>
      </c>
      <c r="G17" s="3">
        <f t="shared" si="0"/>
        <v>-7874</v>
      </c>
      <c r="H17">
        <v>99379</v>
      </c>
      <c r="I17" s="10">
        <f t="shared" si="1"/>
        <v>5.5826683705813097E-2</v>
      </c>
      <c r="J17" s="7"/>
      <c r="K17" s="7" t="s">
        <v>51</v>
      </c>
      <c r="L17" s="8">
        <v>759</v>
      </c>
      <c r="M17" s="8">
        <v>1969</v>
      </c>
      <c r="N17" s="8">
        <v>121</v>
      </c>
      <c r="O17" s="8">
        <v>292</v>
      </c>
      <c r="P17" s="8">
        <f t="shared" si="2"/>
        <v>638</v>
      </c>
      <c r="Q17" s="8">
        <f t="shared" si="2"/>
        <v>1677</v>
      </c>
      <c r="R17" s="6"/>
    </row>
    <row r="18" spans="3:20" x14ac:dyDescent="0.2">
      <c r="C18" s="2"/>
      <c r="D18" s="2" t="s">
        <v>18</v>
      </c>
      <c r="E18" s="3">
        <v>15309</v>
      </c>
      <c r="F18" s="3">
        <v>3854</v>
      </c>
      <c r="G18" s="3">
        <f t="shared" si="0"/>
        <v>-11455</v>
      </c>
      <c r="H18">
        <v>101313</v>
      </c>
      <c r="I18" s="10">
        <f t="shared" si="1"/>
        <v>3.8040527869078994E-2</v>
      </c>
      <c r="J18" s="7"/>
      <c r="K18" s="7" t="s">
        <v>52</v>
      </c>
      <c r="L18" s="8">
        <v>835</v>
      </c>
      <c r="M18" s="8">
        <v>4036</v>
      </c>
      <c r="N18" s="8">
        <v>63</v>
      </c>
      <c r="O18" s="8">
        <v>171</v>
      </c>
      <c r="P18" s="8">
        <f t="shared" si="2"/>
        <v>772</v>
      </c>
      <c r="Q18" s="8">
        <f t="shared" si="2"/>
        <v>3865</v>
      </c>
      <c r="R18" s="6"/>
    </row>
    <row r="19" spans="3:20" x14ac:dyDescent="0.2">
      <c r="C19" s="2"/>
      <c r="D19" s="2" t="s">
        <v>19</v>
      </c>
      <c r="E19" s="3">
        <v>3653</v>
      </c>
      <c r="F19" s="3">
        <v>15695</v>
      </c>
      <c r="G19" s="3">
        <f t="shared" si="0"/>
        <v>12042</v>
      </c>
      <c r="H19">
        <v>128010</v>
      </c>
      <c r="I19" s="10">
        <f t="shared" si="1"/>
        <v>0.12260760878056402</v>
      </c>
      <c r="J19" s="7"/>
      <c r="K19" s="7" t="s">
        <v>53</v>
      </c>
      <c r="L19" s="8">
        <v>652</v>
      </c>
      <c r="M19" s="8">
        <v>2581</v>
      </c>
      <c r="N19" s="8">
        <v>67</v>
      </c>
      <c r="O19" s="8">
        <v>247</v>
      </c>
      <c r="P19" s="8">
        <f t="shared" si="2"/>
        <v>585</v>
      </c>
      <c r="Q19" s="8">
        <f t="shared" si="2"/>
        <v>2334</v>
      </c>
      <c r="R19" s="6"/>
    </row>
    <row r="20" spans="3:20" x14ac:dyDescent="0.2">
      <c r="C20" s="2"/>
      <c r="D20" s="2" t="s">
        <v>20</v>
      </c>
      <c r="E20" s="3">
        <v>9802</v>
      </c>
      <c r="F20" s="3">
        <v>8947</v>
      </c>
      <c r="G20" s="3">
        <f t="shared" si="0"/>
        <v>-855</v>
      </c>
      <c r="H20">
        <v>111465</v>
      </c>
      <c r="I20" s="10">
        <f t="shared" si="1"/>
        <v>8.0267348495043286E-2</v>
      </c>
      <c r="J20" s="7"/>
      <c r="K20" s="7" t="s">
        <v>54</v>
      </c>
      <c r="L20" s="8">
        <v>717</v>
      </c>
      <c r="M20" s="8">
        <v>1271</v>
      </c>
      <c r="N20" s="8">
        <v>474</v>
      </c>
      <c r="O20" s="8">
        <v>1447</v>
      </c>
      <c r="P20" s="8">
        <f t="shared" si="2"/>
        <v>243</v>
      </c>
      <c r="Q20" s="8">
        <f t="shared" si="2"/>
        <v>-176</v>
      </c>
      <c r="R20" s="6"/>
    </row>
    <row r="21" spans="3:20" x14ac:dyDescent="0.2">
      <c r="C21" s="2"/>
      <c r="D21" s="2" t="s">
        <v>21</v>
      </c>
      <c r="E21" s="3">
        <v>5284</v>
      </c>
      <c r="F21" s="3">
        <v>15320</v>
      </c>
      <c r="G21" s="3">
        <f t="shared" si="0"/>
        <v>10036</v>
      </c>
      <c r="H21">
        <v>127085</v>
      </c>
      <c r="I21" s="10">
        <f t="shared" si="1"/>
        <v>0.12054923869850888</v>
      </c>
      <c r="J21" s="7"/>
      <c r="K21" s="7" t="s">
        <v>55</v>
      </c>
      <c r="L21" s="8">
        <v>196</v>
      </c>
      <c r="M21" s="8">
        <v>479</v>
      </c>
      <c r="N21" s="8">
        <v>428</v>
      </c>
      <c r="O21" s="8">
        <v>1365</v>
      </c>
      <c r="P21" s="8">
        <f t="shared" si="2"/>
        <v>-232</v>
      </c>
      <c r="Q21" s="8">
        <f t="shared" si="2"/>
        <v>-886</v>
      </c>
      <c r="R21" s="6"/>
    </row>
    <row r="22" spans="3:20" x14ac:dyDescent="0.2">
      <c r="C22" s="2"/>
      <c r="D22" s="2" t="s">
        <v>22</v>
      </c>
      <c r="E22" s="3">
        <v>3412</v>
      </c>
      <c r="F22" s="3">
        <v>17275</v>
      </c>
      <c r="G22" s="3">
        <f t="shared" si="0"/>
        <v>13863</v>
      </c>
      <c r="H22">
        <v>132431</v>
      </c>
      <c r="I22" s="10">
        <f t="shared" si="1"/>
        <v>0.13044528848985509</v>
      </c>
      <c r="J22" s="7"/>
      <c r="K22" s="7" t="s">
        <v>56</v>
      </c>
      <c r="L22" s="8">
        <v>233</v>
      </c>
      <c r="M22" s="8">
        <v>703</v>
      </c>
      <c r="N22" s="8">
        <v>184</v>
      </c>
      <c r="O22" s="8">
        <v>902</v>
      </c>
      <c r="P22" s="8">
        <f t="shared" si="2"/>
        <v>49</v>
      </c>
      <c r="Q22" s="8">
        <f t="shared" si="2"/>
        <v>-199</v>
      </c>
      <c r="R22" s="6"/>
    </row>
    <row r="23" spans="3:20" x14ac:dyDescent="0.2">
      <c r="C23" s="2"/>
      <c r="D23" s="2" t="s">
        <v>23</v>
      </c>
      <c r="E23" s="3">
        <v>5650</v>
      </c>
      <c r="F23" s="3">
        <v>14633</v>
      </c>
      <c r="G23" s="3">
        <f t="shared" si="0"/>
        <v>8983</v>
      </c>
      <c r="H23">
        <v>123144</v>
      </c>
      <c r="I23" s="10">
        <f t="shared" si="1"/>
        <v>0.11882836354186968</v>
      </c>
      <c r="J23" s="7"/>
      <c r="K23" s="7" t="s">
        <v>57</v>
      </c>
      <c r="L23" s="8">
        <v>494</v>
      </c>
      <c r="M23" s="8">
        <v>1787</v>
      </c>
      <c r="N23" s="8">
        <v>95</v>
      </c>
      <c r="O23" s="8">
        <v>436</v>
      </c>
      <c r="P23" s="8">
        <f t="shared" si="2"/>
        <v>399</v>
      </c>
      <c r="Q23" s="8">
        <f t="shared" si="2"/>
        <v>1351</v>
      </c>
      <c r="R23" s="6"/>
    </row>
    <row r="24" spans="3:20" x14ac:dyDescent="0.2">
      <c r="C24" s="2"/>
      <c r="D24" s="2" t="s">
        <v>24</v>
      </c>
      <c r="E24" s="3">
        <v>14673</v>
      </c>
      <c r="F24" s="3">
        <v>7123</v>
      </c>
      <c r="G24" s="3">
        <f t="shared" si="0"/>
        <v>-7550</v>
      </c>
      <c r="H24">
        <v>114109</v>
      </c>
      <c r="I24" s="10">
        <f t="shared" si="1"/>
        <v>6.2422771209983435E-2</v>
      </c>
      <c r="J24" s="7"/>
      <c r="K24" s="7" t="s">
        <v>58</v>
      </c>
      <c r="L24" s="8">
        <v>876</v>
      </c>
      <c r="M24" s="8">
        <v>2763</v>
      </c>
      <c r="N24" s="8">
        <v>37</v>
      </c>
      <c r="O24" s="8">
        <v>138</v>
      </c>
      <c r="P24" s="8">
        <f t="shared" si="2"/>
        <v>839</v>
      </c>
      <c r="Q24" s="8">
        <f t="shared" si="2"/>
        <v>2625</v>
      </c>
      <c r="R24" s="6"/>
    </row>
    <row r="25" spans="3:20" x14ac:dyDescent="0.2">
      <c r="C25" s="2"/>
      <c r="D25" s="2" t="s">
        <v>25</v>
      </c>
      <c r="E25" s="3">
        <v>11255</v>
      </c>
      <c r="F25" s="3">
        <v>14329</v>
      </c>
      <c r="G25" s="3">
        <f t="shared" si="0"/>
        <v>3074</v>
      </c>
      <c r="H25">
        <v>120354</v>
      </c>
      <c r="I25" s="10">
        <f t="shared" si="1"/>
        <v>0.11905711484454193</v>
      </c>
      <c r="J25" s="7"/>
      <c r="K25" s="7" t="s">
        <v>4</v>
      </c>
      <c r="L25" s="8">
        <v>990</v>
      </c>
      <c r="M25" s="8">
        <v>2915</v>
      </c>
      <c r="N25" s="8">
        <v>40</v>
      </c>
      <c r="O25" s="8">
        <v>127</v>
      </c>
      <c r="P25" s="8">
        <f t="shared" si="2"/>
        <v>950</v>
      </c>
      <c r="Q25" s="8">
        <f t="shared" si="2"/>
        <v>2788</v>
      </c>
      <c r="R25" s="8">
        <v>15907</v>
      </c>
      <c r="T25" s="2" t="s">
        <v>105</v>
      </c>
    </row>
    <row r="26" spans="3:20" x14ac:dyDescent="0.2">
      <c r="C26" s="17" t="s">
        <v>104</v>
      </c>
      <c r="D26" s="2" t="s">
        <v>26</v>
      </c>
      <c r="E26" s="3">
        <v>4190</v>
      </c>
      <c r="F26" s="3">
        <v>22006</v>
      </c>
      <c r="G26" s="3">
        <f t="shared" si="0"/>
        <v>17816</v>
      </c>
      <c r="H26">
        <v>138670</v>
      </c>
      <c r="I26" s="10">
        <f t="shared" si="1"/>
        <v>0.1586933006418115</v>
      </c>
      <c r="J26" s="7"/>
      <c r="K26" s="7" t="s">
        <v>5</v>
      </c>
      <c r="L26" s="8">
        <v>637</v>
      </c>
      <c r="M26" s="8">
        <v>1072</v>
      </c>
      <c r="N26" s="8">
        <v>357</v>
      </c>
      <c r="O26" s="8">
        <v>1137</v>
      </c>
      <c r="P26" s="8">
        <f t="shared" si="2"/>
        <v>280</v>
      </c>
      <c r="Q26" s="8">
        <f t="shared" si="2"/>
        <v>-65</v>
      </c>
      <c r="R26" s="8">
        <v>2775</v>
      </c>
    </row>
    <row r="27" spans="3:20" x14ac:dyDescent="0.2">
      <c r="C27" s="2"/>
      <c r="D27" s="2" t="s">
        <v>27</v>
      </c>
      <c r="E27" s="3">
        <v>10135</v>
      </c>
      <c r="F27" s="3">
        <v>15140</v>
      </c>
      <c r="G27" s="3">
        <f t="shared" si="0"/>
        <v>5005</v>
      </c>
      <c r="H27">
        <v>126014</v>
      </c>
      <c r="I27" s="10">
        <f t="shared" si="1"/>
        <v>0.12014538067198882</v>
      </c>
      <c r="J27" s="7"/>
      <c r="K27" s="7" t="s">
        <v>6</v>
      </c>
      <c r="L27" s="8">
        <v>680</v>
      </c>
      <c r="M27" s="8">
        <v>1760</v>
      </c>
      <c r="N27" s="8">
        <v>147</v>
      </c>
      <c r="O27" s="8">
        <v>481</v>
      </c>
      <c r="P27" s="8">
        <f t="shared" si="2"/>
        <v>533</v>
      </c>
      <c r="Q27" s="8">
        <f t="shared" si="2"/>
        <v>1279</v>
      </c>
      <c r="R27" s="8">
        <v>8729</v>
      </c>
    </row>
    <row r="28" spans="3:20" x14ac:dyDescent="0.2">
      <c r="C28" s="2"/>
      <c r="D28" s="2" t="s">
        <v>28</v>
      </c>
      <c r="E28" s="3">
        <v>6347</v>
      </c>
      <c r="F28" s="3">
        <v>21932</v>
      </c>
      <c r="G28" s="3">
        <f t="shared" si="0"/>
        <v>15585</v>
      </c>
      <c r="H28">
        <v>134365</v>
      </c>
      <c r="I28" s="10">
        <f t="shared" si="1"/>
        <v>0.16322703084880735</v>
      </c>
      <c r="J28" s="7"/>
      <c r="K28" s="7" t="s">
        <v>7</v>
      </c>
      <c r="L28" s="8">
        <v>885</v>
      </c>
      <c r="M28" s="8">
        <v>1485</v>
      </c>
      <c r="N28" s="8">
        <v>57</v>
      </c>
      <c r="O28" s="8">
        <v>235</v>
      </c>
      <c r="P28" s="8">
        <f t="shared" si="2"/>
        <v>828</v>
      </c>
      <c r="Q28" s="8">
        <f t="shared" si="2"/>
        <v>1250</v>
      </c>
      <c r="R28" s="8">
        <v>7899</v>
      </c>
    </row>
    <row r="29" spans="3:20" x14ac:dyDescent="0.2">
      <c r="C29" s="2"/>
      <c r="D29" s="2" t="s">
        <v>29</v>
      </c>
      <c r="E29" s="3">
        <v>7411</v>
      </c>
      <c r="F29" s="3">
        <v>22038</v>
      </c>
      <c r="G29" s="3">
        <f t="shared" si="0"/>
        <v>14627</v>
      </c>
      <c r="H29">
        <v>137077</v>
      </c>
      <c r="I29" s="10">
        <f t="shared" si="1"/>
        <v>0.16077095355165344</v>
      </c>
      <c r="J29" s="7"/>
      <c r="K29" s="7" t="s">
        <v>8</v>
      </c>
      <c r="L29" s="8">
        <v>692</v>
      </c>
      <c r="M29" s="8">
        <v>883</v>
      </c>
      <c r="N29" s="8">
        <v>782</v>
      </c>
      <c r="O29" s="8">
        <v>1900</v>
      </c>
      <c r="P29" s="8">
        <f t="shared" si="2"/>
        <v>-90</v>
      </c>
      <c r="Q29" s="8">
        <f t="shared" si="2"/>
        <v>-1017</v>
      </c>
      <c r="R29" s="8">
        <v>132</v>
      </c>
    </row>
    <row r="30" spans="3:20" x14ac:dyDescent="0.2">
      <c r="C30" s="2"/>
      <c r="D30" s="2" t="s">
        <v>30</v>
      </c>
      <c r="E30" s="3">
        <v>5741</v>
      </c>
      <c r="F30" s="3">
        <v>22151</v>
      </c>
      <c r="G30" s="3">
        <f t="shared" si="0"/>
        <v>16410</v>
      </c>
      <c r="H30">
        <v>141391</v>
      </c>
      <c r="I30" s="10">
        <f t="shared" si="1"/>
        <v>0.15666485136960626</v>
      </c>
      <c r="J30" s="7"/>
      <c r="K30" s="7" t="s">
        <v>9</v>
      </c>
      <c r="L30" s="8">
        <v>1244</v>
      </c>
      <c r="M30" s="8">
        <v>1595</v>
      </c>
      <c r="N30" s="8">
        <v>248</v>
      </c>
      <c r="O30" s="8">
        <v>644</v>
      </c>
      <c r="P30" s="8">
        <f t="shared" si="2"/>
        <v>996</v>
      </c>
      <c r="Q30" s="8">
        <f t="shared" si="2"/>
        <v>951</v>
      </c>
      <c r="R30" s="8">
        <v>6662</v>
      </c>
    </row>
    <row r="31" spans="3:20" x14ac:dyDescent="0.2">
      <c r="C31" s="2"/>
      <c r="D31" s="2" t="s">
        <v>31</v>
      </c>
      <c r="E31" s="3">
        <v>6112</v>
      </c>
      <c r="F31" s="3">
        <v>21276</v>
      </c>
      <c r="G31" s="3">
        <f t="shared" si="0"/>
        <v>15164</v>
      </c>
      <c r="H31">
        <v>141987</v>
      </c>
      <c r="I31" s="10">
        <f t="shared" si="1"/>
        <v>0.14984470409262821</v>
      </c>
      <c r="J31" s="7"/>
      <c r="K31" s="7" t="s">
        <v>10</v>
      </c>
      <c r="L31" s="8">
        <v>988</v>
      </c>
      <c r="M31" s="8">
        <v>754</v>
      </c>
      <c r="N31" s="8">
        <v>3345</v>
      </c>
      <c r="O31" s="8">
        <v>3867</v>
      </c>
      <c r="P31" s="8">
        <f t="shared" si="2"/>
        <v>-2357</v>
      </c>
      <c r="Q31" s="8">
        <f t="shared" si="2"/>
        <v>-3113</v>
      </c>
      <c r="R31" s="8">
        <v>-8976</v>
      </c>
    </row>
    <row r="32" spans="3:20" x14ac:dyDescent="0.2">
      <c r="C32" s="2"/>
      <c r="D32" s="2" t="s">
        <v>32</v>
      </c>
      <c r="E32" s="3">
        <v>8340</v>
      </c>
      <c r="F32" s="3">
        <v>18489</v>
      </c>
      <c r="G32" s="3">
        <f t="shared" si="0"/>
        <v>10149</v>
      </c>
      <c r="H32">
        <v>137885</v>
      </c>
      <c r="I32" s="10">
        <f t="shared" si="1"/>
        <v>0.13409000253834719</v>
      </c>
      <c r="J32" s="7"/>
      <c r="K32" s="7" t="s">
        <v>11</v>
      </c>
      <c r="L32" s="8">
        <v>612</v>
      </c>
      <c r="M32" s="8">
        <v>866</v>
      </c>
      <c r="N32" s="8">
        <v>1320</v>
      </c>
      <c r="O32" s="8">
        <v>1799</v>
      </c>
      <c r="P32" s="8">
        <f t="shared" si="2"/>
        <v>-708</v>
      </c>
      <c r="Q32" s="8">
        <f t="shared" si="2"/>
        <v>-933</v>
      </c>
      <c r="R32" s="8">
        <v>-3818</v>
      </c>
    </row>
    <row r="33" spans="1:18" x14ac:dyDescent="0.2">
      <c r="D33">
        <v>2019</v>
      </c>
      <c r="G33">
        <v>-156.69810000000001</v>
      </c>
      <c r="J33" s="7"/>
      <c r="K33" s="7" t="s">
        <v>12</v>
      </c>
      <c r="L33" s="8">
        <v>427</v>
      </c>
      <c r="M33" s="8">
        <v>788</v>
      </c>
      <c r="N33" s="8">
        <v>1021</v>
      </c>
      <c r="O33" s="8">
        <v>1620</v>
      </c>
      <c r="P33" s="8">
        <f t="shared" si="2"/>
        <v>-594</v>
      </c>
      <c r="Q33" s="8">
        <f t="shared" si="2"/>
        <v>-832</v>
      </c>
      <c r="R33" s="8">
        <v>-3634</v>
      </c>
    </row>
    <row r="34" spans="1:18" x14ac:dyDescent="0.2">
      <c r="A34" s="4"/>
      <c r="J34" s="7"/>
      <c r="K34" s="7" t="s">
        <v>13</v>
      </c>
      <c r="L34" s="8">
        <v>918</v>
      </c>
      <c r="M34" s="8">
        <v>1563</v>
      </c>
      <c r="N34" s="8">
        <v>782</v>
      </c>
      <c r="O34" s="8">
        <v>1290</v>
      </c>
      <c r="P34" s="8">
        <f t="shared" si="2"/>
        <v>136</v>
      </c>
      <c r="Q34" s="8">
        <f t="shared" si="2"/>
        <v>273</v>
      </c>
      <c r="R34" s="8">
        <v>1919</v>
      </c>
    </row>
    <row r="35" spans="1:18" x14ac:dyDescent="0.2">
      <c r="A35" s="4"/>
      <c r="J35" s="7"/>
      <c r="K35" s="7" t="s">
        <v>14</v>
      </c>
      <c r="L35" s="8">
        <v>2020</v>
      </c>
      <c r="M35" s="8">
        <v>3660</v>
      </c>
      <c r="N35" s="8">
        <v>179</v>
      </c>
      <c r="O35" s="8">
        <v>277</v>
      </c>
      <c r="P35" s="8">
        <f t="shared" si="2"/>
        <v>1841</v>
      </c>
      <c r="Q35" s="8">
        <f t="shared" si="2"/>
        <v>3383</v>
      </c>
      <c r="R35" s="8">
        <v>19055</v>
      </c>
    </row>
    <row r="36" spans="1:18" x14ac:dyDescent="0.2">
      <c r="A36" s="4"/>
      <c r="J36" s="7"/>
      <c r="K36" s="7" t="s">
        <v>15</v>
      </c>
      <c r="L36" s="8">
        <v>1301</v>
      </c>
      <c r="M36" s="8">
        <v>1279</v>
      </c>
      <c r="N36" s="8">
        <v>2045</v>
      </c>
      <c r="O36" s="8">
        <v>2010</v>
      </c>
      <c r="P36" s="8">
        <f t="shared" si="2"/>
        <v>-744</v>
      </c>
      <c r="Q36" s="8">
        <f t="shared" si="2"/>
        <v>-731</v>
      </c>
      <c r="R36" s="8">
        <v>-3569</v>
      </c>
    </row>
    <row r="37" spans="1:18" x14ac:dyDescent="0.2">
      <c r="A37" s="4"/>
      <c r="J37" s="7"/>
      <c r="K37" s="7" t="s">
        <v>16</v>
      </c>
      <c r="L37" s="8">
        <v>2617</v>
      </c>
      <c r="M37" s="8">
        <v>2683</v>
      </c>
      <c r="N37" s="8">
        <v>1344</v>
      </c>
      <c r="O37" s="8">
        <v>998</v>
      </c>
      <c r="P37" s="8">
        <f t="shared" si="2"/>
        <v>1273</v>
      </c>
      <c r="Q37" s="8">
        <f t="shared" si="2"/>
        <v>1685</v>
      </c>
      <c r="R37" s="8">
        <v>9712</v>
      </c>
    </row>
    <row r="38" spans="1:18" x14ac:dyDescent="0.2">
      <c r="A38" s="4"/>
      <c r="J38" s="7"/>
      <c r="K38" s="7" t="s">
        <v>17</v>
      </c>
      <c r="L38" s="8">
        <v>1620</v>
      </c>
      <c r="M38" s="8">
        <v>988</v>
      </c>
      <c r="N38" s="8">
        <v>4006</v>
      </c>
      <c r="O38" s="8">
        <v>2512</v>
      </c>
      <c r="P38" s="8">
        <f t="shared" si="2"/>
        <v>-2386</v>
      </c>
      <c r="Q38" s="8">
        <f t="shared" si="2"/>
        <v>-1524</v>
      </c>
      <c r="R38" s="8">
        <v>-7874</v>
      </c>
    </row>
    <row r="39" spans="1:18" x14ac:dyDescent="0.2">
      <c r="J39" s="7"/>
      <c r="K39" s="7" t="s">
        <v>18</v>
      </c>
      <c r="L39" s="8">
        <v>947</v>
      </c>
      <c r="M39" s="8">
        <v>686</v>
      </c>
      <c r="N39" s="8">
        <v>3672</v>
      </c>
      <c r="O39" s="8">
        <v>2864</v>
      </c>
      <c r="P39" s="8">
        <f t="shared" si="2"/>
        <v>-2725</v>
      </c>
      <c r="Q39" s="8">
        <f t="shared" si="2"/>
        <v>-2178</v>
      </c>
      <c r="R39" s="8">
        <v>-11455</v>
      </c>
    </row>
    <row r="40" spans="1:18" x14ac:dyDescent="0.2">
      <c r="J40" s="7"/>
      <c r="K40" s="7" t="s">
        <v>19</v>
      </c>
      <c r="L40" s="8">
        <v>3694</v>
      </c>
      <c r="M40" s="8">
        <v>2794</v>
      </c>
      <c r="N40" s="8">
        <v>863</v>
      </c>
      <c r="O40" s="8">
        <v>684</v>
      </c>
      <c r="P40" s="8">
        <f t="shared" si="2"/>
        <v>2831</v>
      </c>
      <c r="Q40" s="8">
        <f t="shared" si="2"/>
        <v>2110</v>
      </c>
      <c r="R40" s="8">
        <v>12042</v>
      </c>
    </row>
    <row r="41" spans="1:18" x14ac:dyDescent="0.2">
      <c r="J41" s="7"/>
      <c r="K41" s="7" t="s">
        <v>20</v>
      </c>
      <c r="L41" s="8">
        <v>3483</v>
      </c>
      <c r="M41" s="8">
        <v>1592</v>
      </c>
      <c r="N41" s="8">
        <v>3733</v>
      </c>
      <c r="O41" s="8">
        <v>1834</v>
      </c>
      <c r="P41" s="8">
        <f t="shared" si="2"/>
        <v>-250</v>
      </c>
      <c r="Q41" s="8">
        <f t="shared" si="2"/>
        <v>-242</v>
      </c>
      <c r="R41" s="8">
        <v>-855</v>
      </c>
    </row>
    <row r="42" spans="1:18" x14ac:dyDescent="0.2">
      <c r="J42" s="7"/>
      <c r="K42" s="7" t="s">
        <v>21</v>
      </c>
      <c r="L42" s="8">
        <v>3075</v>
      </c>
      <c r="M42" s="8">
        <v>2724</v>
      </c>
      <c r="N42" s="8">
        <v>1297</v>
      </c>
      <c r="O42" s="8">
        <v>988</v>
      </c>
      <c r="P42" s="8">
        <f t="shared" si="2"/>
        <v>1778</v>
      </c>
      <c r="Q42" s="8">
        <f t="shared" si="2"/>
        <v>1736</v>
      </c>
      <c r="R42" s="8">
        <v>10036</v>
      </c>
    </row>
    <row r="43" spans="1:18" x14ac:dyDescent="0.2">
      <c r="J43" s="7"/>
      <c r="K43" s="7" t="s">
        <v>22</v>
      </c>
      <c r="L43" s="8">
        <v>6445</v>
      </c>
      <c r="M43" s="8">
        <v>3072</v>
      </c>
      <c r="N43" s="8">
        <v>1233</v>
      </c>
      <c r="O43" s="8">
        <v>638</v>
      </c>
      <c r="P43" s="8">
        <f t="shared" si="2"/>
        <v>5212</v>
      </c>
      <c r="Q43" s="8">
        <f t="shared" si="2"/>
        <v>2434</v>
      </c>
      <c r="R43" s="8">
        <v>13863</v>
      </c>
    </row>
    <row r="44" spans="1:18" x14ac:dyDescent="0.2">
      <c r="J44" s="7"/>
      <c r="K44" s="7" t="s">
        <v>23</v>
      </c>
      <c r="L44" s="8">
        <v>4407</v>
      </c>
      <c r="M44" s="8">
        <v>2603</v>
      </c>
      <c r="N44" s="8">
        <v>1785</v>
      </c>
      <c r="O44" s="8">
        <v>1056</v>
      </c>
      <c r="P44" s="8">
        <f t="shared" si="2"/>
        <v>2622</v>
      </c>
      <c r="Q44" s="8">
        <f t="shared" si="2"/>
        <v>1547</v>
      </c>
      <c r="R44" s="8">
        <v>8983</v>
      </c>
    </row>
    <row r="45" spans="1:18" x14ac:dyDescent="0.2">
      <c r="J45" s="7"/>
      <c r="K45" s="7" t="s">
        <v>24</v>
      </c>
      <c r="L45" s="8">
        <v>3000</v>
      </c>
      <c r="M45" s="8">
        <v>1266</v>
      </c>
      <c r="N45" s="8">
        <v>6176</v>
      </c>
      <c r="O45" s="8">
        <v>2743</v>
      </c>
      <c r="P45" s="8">
        <f t="shared" si="2"/>
        <v>-3176</v>
      </c>
      <c r="Q45" s="8">
        <f t="shared" si="2"/>
        <v>-1477</v>
      </c>
      <c r="R45" s="8">
        <v>-7550</v>
      </c>
    </row>
    <row r="46" spans="1:18" x14ac:dyDescent="0.2">
      <c r="J46" s="7"/>
      <c r="K46" s="7" t="s">
        <v>25</v>
      </c>
      <c r="L46" s="8">
        <v>4279</v>
      </c>
      <c r="M46" s="8">
        <v>2547</v>
      </c>
      <c r="N46" s="8">
        <v>5081</v>
      </c>
      <c r="O46" s="8">
        <v>2103</v>
      </c>
      <c r="P46" s="8">
        <f t="shared" si="2"/>
        <v>-802</v>
      </c>
      <c r="Q46" s="8">
        <f t="shared" si="2"/>
        <v>444</v>
      </c>
      <c r="R46" s="8">
        <v>3074</v>
      </c>
    </row>
    <row r="47" spans="1:18" x14ac:dyDescent="0.2">
      <c r="J47" s="7"/>
      <c r="K47" s="7" t="s">
        <v>26</v>
      </c>
      <c r="L47" s="8">
        <v>5075</v>
      </c>
      <c r="M47" s="8">
        <v>4094</v>
      </c>
      <c r="N47" s="8">
        <v>1105</v>
      </c>
      <c r="O47" s="8">
        <v>852</v>
      </c>
      <c r="P47" s="8">
        <f t="shared" si="2"/>
        <v>3970</v>
      </c>
      <c r="Q47" s="8">
        <f t="shared" si="2"/>
        <v>3242</v>
      </c>
      <c r="R47" s="8">
        <v>17816</v>
      </c>
    </row>
    <row r="48" spans="1:18" x14ac:dyDescent="0.2">
      <c r="J48" s="7"/>
      <c r="K48" s="7" t="s">
        <v>27</v>
      </c>
      <c r="L48" s="8">
        <v>4390</v>
      </c>
      <c r="M48" s="8">
        <v>2817</v>
      </c>
      <c r="N48" s="8">
        <v>3125</v>
      </c>
      <c r="O48" s="8">
        <v>2061</v>
      </c>
      <c r="P48" s="8">
        <f t="shared" si="2"/>
        <v>1265</v>
      </c>
      <c r="Q48" s="8">
        <f t="shared" si="2"/>
        <v>756</v>
      </c>
      <c r="R48" s="8">
        <v>5005</v>
      </c>
    </row>
    <row r="49" spans="10:18" x14ac:dyDescent="0.2">
      <c r="J49" s="7"/>
      <c r="K49" s="7" t="s">
        <v>28</v>
      </c>
      <c r="L49" s="8">
        <v>5411</v>
      </c>
      <c r="M49" s="8">
        <v>4080</v>
      </c>
      <c r="N49" s="8">
        <v>1594</v>
      </c>
      <c r="O49" s="8">
        <v>1290</v>
      </c>
      <c r="P49" s="8">
        <f t="shared" si="2"/>
        <v>3817</v>
      </c>
      <c r="Q49" s="8">
        <f t="shared" si="2"/>
        <v>2790</v>
      </c>
      <c r="R49" s="8">
        <v>15585</v>
      </c>
    </row>
    <row r="50" spans="10:18" x14ac:dyDescent="0.2">
      <c r="J50" s="7"/>
      <c r="K50" s="7" t="s">
        <v>29</v>
      </c>
      <c r="L50" s="8">
        <v>4097</v>
      </c>
      <c r="M50" s="8">
        <v>4097</v>
      </c>
      <c r="N50" s="8">
        <v>1497</v>
      </c>
      <c r="O50" s="8">
        <v>1497</v>
      </c>
      <c r="P50" s="8">
        <f t="shared" si="2"/>
        <v>2600</v>
      </c>
      <c r="Q50" s="8">
        <f t="shared" si="2"/>
        <v>2600</v>
      </c>
      <c r="R50" s="8">
        <v>14627</v>
      </c>
    </row>
    <row r="51" spans="10:18" x14ac:dyDescent="0.2">
      <c r="J51" s="7"/>
      <c r="K51" s="7" t="s">
        <v>30</v>
      </c>
      <c r="L51" s="8">
        <v>5449</v>
      </c>
      <c r="M51" s="8">
        <v>4122</v>
      </c>
      <c r="N51" s="8">
        <v>1466</v>
      </c>
      <c r="O51" s="8">
        <v>1166</v>
      </c>
      <c r="P51" s="8">
        <f t="shared" si="2"/>
        <v>3983</v>
      </c>
      <c r="Q51" s="8">
        <f t="shared" si="2"/>
        <v>2956</v>
      </c>
      <c r="R51" s="8">
        <v>16410</v>
      </c>
    </row>
    <row r="52" spans="10:18" x14ac:dyDescent="0.2">
      <c r="J52" s="7"/>
      <c r="K52" s="7" t="s">
        <v>31</v>
      </c>
      <c r="L52" s="8">
        <v>5809</v>
      </c>
      <c r="M52" s="8">
        <v>3959</v>
      </c>
      <c r="N52" s="8">
        <v>1721</v>
      </c>
      <c r="O52" s="8">
        <v>1242</v>
      </c>
      <c r="P52" s="8">
        <f t="shared" si="2"/>
        <v>4088</v>
      </c>
      <c r="Q52" s="8">
        <f t="shared" si="2"/>
        <v>2717</v>
      </c>
      <c r="R52" s="8">
        <v>15164</v>
      </c>
    </row>
    <row r="53" spans="10:18" x14ac:dyDescent="0.2">
      <c r="J53" s="7"/>
      <c r="K53" s="7" t="s">
        <v>32</v>
      </c>
      <c r="L53" s="8">
        <v>7880</v>
      </c>
      <c r="M53" s="8">
        <v>3441</v>
      </c>
      <c r="N53" s="8">
        <v>3502</v>
      </c>
      <c r="O53" s="8">
        <v>1694</v>
      </c>
      <c r="P53" s="8">
        <f t="shared" si="2"/>
        <v>4378</v>
      </c>
      <c r="Q53" s="8">
        <f t="shared" si="2"/>
        <v>1747</v>
      </c>
      <c r="R53" s="8">
        <v>10149</v>
      </c>
    </row>
    <row r="61" spans="10:18" x14ac:dyDescent="0.2">
      <c r="R61" s="2" t="s">
        <v>101</v>
      </c>
    </row>
    <row r="73" spans="2:9" x14ac:dyDescent="0.2">
      <c r="E73" t="s">
        <v>95</v>
      </c>
      <c r="F73" t="s">
        <v>96</v>
      </c>
      <c r="G73" t="s">
        <v>34</v>
      </c>
      <c r="H73" t="s">
        <v>100</v>
      </c>
    </row>
    <row r="74" spans="2:9" x14ac:dyDescent="0.2">
      <c r="B74" s="12" t="s">
        <v>20</v>
      </c>
      <c r="E74" s="13">
        <v>-1344356.7</v>
      </c>
      <c r="F74" s="13"/>
      <c r="G74" s="14">
        <v>-855</v>
      </c>
      <c r="H74" s="14">
        <f>G74*1000</f>
        <v>-855000</v>
      </c>
      <c r="I74" s="3"/>
    </row>
    <row r="75" spans="2:9" x14ac:dyDescent="0.2">
      <c r="B75" s="12" t="s">
        <v>21</v>
      </c>
      <c r="E75" s="13">
        <v>2832602.7</v>
      </c>
      <c r="F75" s="13">
        <v>109.2</v>
      </c>
      <c r="G75" s="14">
        <v>10036</v>
      </c>
      <c r="H75" s="14">
        <f t="shared" ref="H75:H87" si="3">G75*1000</f>
        <v>10036000</v>
      </c>
      <c r="I75" s="3"/>
    </row>
    <row r="76" spans="2:9" x14ac:dyDescent="0.2">
      <c r="B76" s="12" t="s">
        <v>22</v>
      </c>
      <c r="E76" s="13">
        <v>4382654.4000000004</v>
      </c>
      <c r="F76" s="13">
        <v>3045074.5</v>
      </c>
      <c r="G76" s="14">
        <v>13863</v>
      </c>
      <c r="H76" s="14">
        <f t="shared" si="3"/>
        <v>13863000</v>
      </c>
      <c r="I76" s="3"/>
    </row>
    <row r="77" spans="2:9" x14ac:dyDescent="0.2">
      <c r="B77" s="12" t="s">
        <v>23</v>
      </c>
      <c r="E77" s="13">
        <v>2394549.2000000002</v>
      </c>
      <c r="F77" s="13">
        <v>1688822.6</v>
      </c>
      <c r="G77" s="14">
        <v>8983</v>
      </c>
      <c r="H77" s="14">
        <f t="shared" si="3"/>
        <v>8983000</v>
      </c>
      <c r="I77" s="3"/>
    </row>
    <row r="78" spans="2:9" x14ac:dyDescent="0.2">
      <c r="B78" s="12" t="s">
        <v>24</v>
      </c>
      <c r="E78" s="13">
        <v>-2567917.2000000002</v>
      </c>
      <c r="F78" s="13">
        <v>-871420.7</v>
      </c>
      <c r="G78" s="14">
        <v>-7550</v>
      </c>
      <c r="H78" s="14">
        <f t="shared" si="3"/>
        <v>-7550000</v>
      </c>
      <c r="I78" s="3"/>
    </row>
    <row r="79" spans="2:9" x14ac:dyDescent="0.2">
      <c r="B79" s="12" t="s">
        <v>25</v>
      </c>
      <c r="E79" s="13">
        <v>1380806</v>
      </c>
      <c r="F79" s="13">
        <v>1993130.7</v>
      </c>
      <c r="G79" s="14">
        <v>3074</v>
      </c>
      <c r="H79" s="14">
        <f t="shared" si="3"/>
        <v>3074000</v>
      </c>
      <c r="I79" s="3"/>
    </row>
    <row r="80" spans="2:9" x14ac:dyDescent="0.2">
      <c r="B80" s="12" t="s">
        <v>26</v>
      </c>
      <c r="E80" s="13">
        <v>4756204.5</v>
      </c>
      <c r="F80" s="13">
        <v>5748452.7999999998</v>
      </c>
      <c r="G80" s="14">
        <v>17816</v>
      </c>
      <c r="H80" s="14">
        <f t="shared" si="3"/>
        <v>17816000</v>
      </c>
      <c r="I80" s="3"/>
    </row>
    <row r="81" spans="2:9" x14ac:dyDescent="0.2">
      <c r="B81" s="12" t="s">
        <v>27</v>
      </c>
      <c r="E81" s="13">
        <v>-272389.59999999998</v>
      </c>
      <c r="F81" s="13">
        <v>4056524.5</v>
      </c>
      <c r="G81" s="14">
        <v>5005</v>
      </c>
      <c r="H81" s="14">
        <f t="shared" si="3"/>
        <v>5005000</v>
      </c>
      <c r="I81" s="3"/>
    </row>
    <row r="82" spans="2:9" x14ac:dyDescent="0.2">
      <c r="B82" s="12" t="s">
        <v>28</v>
      </c>
      <c r="E82" s="13">
        <v>2683311.7000000002</v>
      </c>
      <c r="F82" s="13">
        <v>5478266.5</v>
      </c>
      <c r="G82" s="14">
        <v>15585</v>
      </c>
      <c r="H82" s="14">
        <f t="shared" si="3"/>
        <v>15585000</v>
      </c>
      <c r="I82" s="3"/>
    </row>
    <row r="83" spans="2:9" x14ac:dyDescent="0.2">
      <c r="B83" s="12" t="s">
        <v>29</v>
      </c>
      <c r="E83" s="13">
        <v>5001152.3</v>
      </c>
      <c r="F83" s="13">
        <v>5956166.2999999998</v>
      </c>
      <c r="G83" s="14">
        <v>14627</v>
      </c>
      <c r="H83" s="14">
        <f t="shared" si="3"/>
        <v>14627000</v>
      </c>
      <c r="I83" s="3"/>
    </row>
    <row r="84" spans="2:9" x14ac:dyDescent="0.2">
      <c r="B84" s="12" t="s">
        <v>30</v>
      </c>
      <c r="E84" s="13">
        <v>5110016.2</v>
      </c>
      <c r="F84" s="13">
        <v>4069334.4</v>
      </c>
      <c r="G84" s="14">
        <v>16410</v>
      </c>
      <c r="H84" s="14">
        <f t="shared" si="3"/>
        <v>16410000</v>
      </c>
      <c r="I84" s="3"/>
    </row>
    <row r="85" spans="2:9" x14ac:dyDescent="0.2">
      <c r="B85" s="12" t="s">
        <v>31</v>
      </c>
      <c r="E85" s="13">
        <v>3091398.2</v>
      </c>
      <c r="F85" s="13">
        <v>5044276.8</v>
      </c>
      <c r="G85" s="14">
        <v>15164</v>
      </c>
      <c r="H85" s="14">
        <f t="shared" si="3"/>
        <v>15164000</v>
      </c>
      <c r="I85" s="3"/>
    </row>
    <row r="86" spans="2:9" x14ac:dyDescent="0.2">
      <c r="B86" s="12" t="s">
        <v>32</v>
      </c>
      <c r="E86" s="13">
        <v>2447400.7000000002</v>
      </c>
      <c r="F86" s="13">
        <v>3731375.1</v>
      </c>
      <c r="G86" s="14">
        <v>10149</v>
      </c>
      <c r="H86" s="14">
        <f t="shared" si="3"/>
        <v>10149000</v>
      </c>
      <c r="I86" s="3"/>
    </row>
    <row r="87" spans="2:9" x14ac:dyDescent="0.2">
      <c r="B87">
        <v>2019</v>
      </c>
      <c r="E87" s="13">
        <v>40876.9</v>
      </c>
      <c r="F87" s="13">
        <v>956962.1</v>
      </c>
      <c r="G87" s="14">
        <v>-156.69810000000001</v>
      </c>
      <c r="H87" s="14">
        <f t="shared" si="3"/>
        <v>-156698.1</v>
      </c>
    </row>
  </sheetData>
  <pageMargins left="0.75" right="0.75" top="0.75" bottom="0.5" header="0.5" footer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3299B-FB1B-4E16-9B2E-93CFF75940DA}">
  <dimension ref="A1:O111"/>
  <sheetViews>
    <sheetView zoomScale="70" zoomScaleNormal="70" workbookViewId="0">
      <selection activeCell="C25" sqref="C25"/>
    </sheetView>
  </sheetViews>
  <sheetFormatPr baseColWidth="10" defaultColWidth="9.1640625" defaultRowHeight="15" x14ac:dyDescent="0.2"/>
  <cols>
    <col min="1" max="1" width="40.6640625" style="6" customWidth="1"/>
    <col min="2" max="2" width="24.33203125" style="6" customWidth="1"/>
    <col min="3" max="3" width="26" style="6" customWidth="1"/>
    <col min="4" max="4" width="24.33203125" style="6" customWidth="1"/>
    <col min="5" max="5" width="26" style="6" customWidth="1"/>
    <col min="6" max="6" width="24.33203125" style="6" customWidth="1"/>
    <col min="7" max="7" width="26" style="6" customWidth="1"/>
    <col min="8" max="8" width="24.33203125" style="6" customWidth="1"/>
    <col min="9" max="9" width="26" style="6" customWidth="1"/>
    <col min="10" max="16384" width="9.1640625" style="6"/>
  </cols>
  <sheetData>
    <row r="1" spans="1:15" ht="19" x14ac:dyDescent="0.25">
      <c r="A1" s="5" t="s">
        <v>35</v>
      </c>
    </row>
    <row r="3" spans="1:15" x14ac:dyDescent="0.2">
      <c r="B3" s="7" t="s">
        <v>92</v>
      </c>
      <c r="D3" s="7" t="s">
        <v>91</v>
      </c>
      <c r="F3" s="7" t="s">
        <v>90</v>
      </c>
      <c r="H3" s="7" t="s">
        <v>36</v>
      </c>
    </row>
    <row r="4" spans="1:15" x14ac:dyDescent="0.2">
      <c r="B4" s="7" t="s">
        <v>37</v>
      </c>
      <c r="C4" s="7" t="s">
        <v>38</v>
      </c>
      <c r="D4" s="7" t="s">
        <v>37</v>
      </c>
      <c r="E4" s="7" t="s">
        <v>38</v>
      </c>
      <c r="F4" s="7" t="s">
        <v>37</v>
      </c>
      <c r="G4" s="7" t="s">
        <v>38</v>
      </c>
      <c r="H4" s="7" t="s">
        <v>37</v>
      </c>
      <c r="I4" s="7" t="s">
        <v>89</v>
      </c>
      <c r="J4" s="7" t="s">
        <v>88</v>
      </c>
    </row>
    <row r="5" spans="1:15" x14ac:dyDescent="0.2">
      <c r="A5" s="7" t="s">
        <v>39</v>
      </c>
      <c r="B5" s="8">
        <v>33387</v>
      </c>
      <c r="C5" s="8">
        <v>221001</v>
      </c>
      <c r="D5" s="8">
        <v>17457</v>
      </c>
      <c r="E5" s="8">
        <v>120056</v>
      </c>
      <c r="F5" s="8">
        <v>163</v>
      </c>
      <c r="G5" s="8">
        <v>2637</v>
      </c>
      <c r="H5" s="8">
        <v>43</v>
      </c>
      <c r="I5" s="8">
        <v>472</v>
      </c>
      <c r="J5" s="11">
        <f t="shared" ref="J5:J36" si="0">H5/B5</f>
        <v>1.287926438434121E-3</v>
      </c>
      <c r="K5" s="11">
        <f t="shared" ref="K5:K36" si="1">I5/C5</f>
        <v>2.1357369423667767E-3</v>
      </c>
      <c r="L5" s="10">
        <f t="shared" ref="L5:L36" si="2">F5/B5</f>
        <v>4.8821397549944591E-3</v>
      </c>
    </row>
    <row r="6" spans="1:15" x14ac:dyDescent="0.2">
      <c r="A6" s="7" t="s">
        <v>40</v>
      </c>
      <c r="B6" s="8">
        <v>35780</v>
      </c>
      <c r="C6" s="8">
        <v>224444</v>
      </c>
      <c r="D6" s="8">
        <v>18060</v>
      </c>
      <c r="E6" s="8">
        <v>119657</v>
      </c>
      <c r="F6" s="8">
        <v>119</v>
      </c>
      <c r="G6" s="8">
        <v>2248</v>
      </c>
      <c r="H6" s="8">
        <v>82</v>
      </c>
      <c r="I6" s="8">
        <v>978</v>
      </c>
      <c r="J6" s="11">
        <f t="shared" si="0"/>
        <v>2.2917831190609277E-3</v>
      </c>
      <c r="K6" s="11">
        <f t="shared" si="1"/>
        <v>4.3574343711571704E-3</v>
      </c>
      <c r="L6" s="10">
        <f t="shared" si="2"/>
        <v>3.3258803801006149E-3</v>
      </c>
    </row>
    <row r="7" spans="1:15" x14ac:dyDescent="0.2">
      <c r="A7" s="7" t="s">
        <v>41</v>
      </c>
      <c r="B7" s="8">
        <v>39971</v>
      </c>
      <c r="C7" s="8">
        <v>254917</v>
      </c>
      <c r="D7" s="8">
        <v>21641</v>
      </c>
      <c r="E7" s="8">
        <v>147822</v>
      </c>
      <c r="F7" s="8">
        <v>366</v>
      </c>
      <c r="G7" s="8">
        <v>8559</v>
      </c>
      <c r="H7" s="8">
        <v>112</v>
      </c>
      <c r="I7" s="8">
        <v>1383</v>
      </c>
      <c r="J7" s="11">
        <f t="shared" si="0"/>
        <v>2.8020314728177927E-3</v>
      </c>
      <c r="K7" s="11">
        <f t="shared" si="1"/>
        <v>5.4252952921931448E-3</v>
      </c>
      <c r="L7" s="10">
        <f t="shared" si="2"/>
        <v>9.1566385629581453E-3</v>
      </c>
    </row>
    <row r="8" spans="1:15" x14ac:dyDescent="0.2">
      <c r="A8" s="7" t="s">
        <v>42</v>
      </c>
      <c r="B8" s="8">
        <v>48603</v>
      </c>
      <c r="C8" s="8">
        <v>274656</v>
      </c>
      <c r="D8" s="8">
        <v>27173</v>
      </c>
      <c r="E8" s="8">
        <v>164591</v>
      </c>
      <c r="F8" s="8">
        <v>553</v>
      </c>
      <c r="G8" s="8">
        <v>9378</v>
      </c>
      <c r="H8" s="8">
        <v>150</v>
      </c>
      <c r="I8" s="8">
        <v>1605</v>
      </c>
      <c r="J8" s="11">
        <f t="shared" si="0"/>
        <v>3.0862292451083267E-3</v>
      </c>
      <c r="K8" s="11">
        <f t="shared" si="1"/>
        <v>5.8436735407200275E-3</v>
      </c>
      <c r="L8" s="10">
        <f t="shared" si="2"/>
        <v>1.1377898483632697E-2</v>
      </c>
    </row>
    <row r="9" spans="1:15" x14ac:dyDescent="0.2">
      <c r="A9" s="7" t="s">
        <v>43</v>
      </c>
      <c r="B9" s="8">
        <v>59937</v>
      </c>
      <c r="C9" s="8">
        <v>276871</v>
      </c>
      <c r="D9" s="8">
        <v>34810</v>
      </c>
      <c r="E9" s="8">
        <v>164925</v>
      </c>
      <c r="F9" s="8">
        <v>1221</v>
      </c>
      <c r="G9" s="8">
        <v>8428</v>
      </c>
      <c r="H9" s="8">
        <v>334</v>
      </c>
      <c r="I9" s="8">
        <v>1680</v>
      </c>
      <c r="J9" s="11">
        <f t="shared" si="0"/>
        <v>5.5725178103675525E-3</v>
      </c>
      <c r="K9" s="11">
        <f t="shared" si="1"/>
        <v>6.0678077516244031E-3</v>
      </c>
      <c r="L9" s="10">
        <f t="shared" si="2"/>
        <v>2.037138995945743E-2</v>
      </c>
    </row>
    <row r="10" spans="1:15" x14ac:dyDescent="0.2">
      <c r="A10" s="7" t="s">
        <v>44</v>
      </c>
      <c r="B10" s="8">
        <v>62041</v>
      </c>
      <c r="C10" s="8">
        <v>287255</v>
      </c>
      <c r="D10" s="8">
        <v>37872</v>
      </c>
      <c r="E10" s="8">
        <v>179143</v>
      </c>
      <c r="F10" s="8">
        <v>4022</v>
      </c>
      <c r="G10" s="8">
        <v>27935</v>
      </c>
      <c r="H10" s="8">
        <v>246</v>
      </c>
      <c r="I10" s="8">
        <v>1700</v>
      </c>
      <c r="J10" s="11">
        <f t="shared" si="0"/>
        <v>3.9651198401057363E-3</v>
      </c>
      <c r="K10" s="11">
        <f t="shared" si="1"/>
        <v>5.9180867173765465E-3</v>
      </c>
      <c r="L10" s="10">
        <f t="shared" si="2"/>
        <v>6.4828097548395414E-2</v>
      </c>
    </row>
    <row r="11" spans="1:15" x14ac:dyDescent="0.2">
      <c r="A11" s="7" t="s">
        <v>45</v>
      </c>
      <c r="B11" s="8">
        <v>70545</v>
      </c>
      <c r="C11" s="8">
        <v>322333</v>
      </c>
      <c r="D11" s="8">
        <v>44035</v>
      </c>
      <c r="E11" s="8">
        <v>200798</v>
      </c>
      <c r="F11" s="8">
        <v>7231</v>
      </c>
      <c r="G11" s="8">
        <v>46765</v>
      </c>
      <c r="H11" s="8">
        <v>285</v>
      </c>
      <c r="I11" s="8">
        <v>1997</v>
      </c>
      <c r="J11" s="11">
        <f t="shared" si="0"/>
        <v>4.0399744843716773E-3</v>
      </c>
      <c r="K11" s="11">
        <f t="shared" si="1"/>
        <v>6.1954562517644793E-3</v>
      </c>
      <c r="L11" s="10">
        <f t="shared" si="2"/>
        <v>0.10250194911049684</v>
      </c>
    </row>
    <row r="12" spans="1:15" x14ac:dyDescent="0.2">
      <c r="A12" s="7" t="s">
        <v>46</v>
      </c>
      <c r="B12" s="8">
        <v>75760</v>
      </c>
      <c r="C12" s="8">
        <v>330507</v>
      </c>
      <c r="D12" s="8">
        <v>48019</v>
      </c>
      <c r="E12" s="8">
        <v>205914</v>
      </c>
      <c r="F12" s="8">
        <v>8567</v>
      </c>
      <c r="G12" s="8">
        <v>50949</v>
      </c>
      <c r="H12" s="8">
        <v>122</v>
      </c>
      <c r="I12" s="8">
        <v>491</v>
      </c>
      <c r="J12" s="11">
        <f t="shared" si="0"/>
        <v>1.6103484688489969E-3</v>
      </c>
      <c r="K12" s="11">
        <f t="shared" si="1"/>
        <v>1.4855963716350941E-3</v>
      </c>
      <c r="L12" s="10">
        <f t="shared" si="2"/>
        <v>0.11308078141499472</v>
      </c>
    </row>
    <row r="13" spans="1:15" x14ac:dyDescent="0.2">
      <c r="A13" s="7" t="s">
        <v>47</v>
      </c>
      <c r="B13" s="8">
        <v>87758</v>
      </c>
      <c r="C13" s="8">
        <v>363518</v>
      </c>
      <c r="D13" s="8">
        <v>57514</v>
      </c>
      <c r="E13" s="8">
        <v>239602</v>
      </c>
      <c r="F13" s="8">
        <v>14108</v>
      </c>
      <c r="G13" s="8">
        <v>82594</v>
      </c>
      <c r="H13" s="8">
        <v>270</v>
      </c>
      <c r="I13" s="8">
        <v>1130</v>
      </c>
      <c r="J13" s="11">
        <f t="shared" si="0"/>
        <v>3.0766425852913693E-3</v>
      </c>
      <c r="K13" s="11">
        <f t="shared" si="1"/>
        <v>3.1085118205976046E-3</v>
      </c>
      <c r="L13" s="10">
        <f t="shared" si="2"/>
        <v>0.16076027256774311</v>
      </c>
      <c r="O13" s="7" t="s">
        <v>103</v>
      </c>
    </row>
    <row r="14" spans="1:15" x14ac:dyDescent="0.2">
      <c r="A14" s="7" t="s">
        <v>48</v>
      </c>
      <c r="B14" s="8">
        <v>105617</v>
      </c>
      <c r="C14" s="8">
        <v>372163</v>
      </c>
      <c r="D14" s="8">
        <v>69103</v>
      </c>
      <c r="E14" s="8">
        <v>243481</v>
      </c>
      <c r="F14" s="8">
        <v>23113</v>
      </c>
      <c r="G14" s="8">
        <v>102434</v>
      </c>
      <c r="H14" s="8">
        <v>453</v>
      </c>
      <c r="I14" s="8">
        <v>1578</v>
      </c>
      <c r="J14" s="11">
        <f t="shared" si="0"/>
        <v>4.2890822500165696E-3</v>
      </c>
      <c r="K14" s="11">
        <f t="shared" si="1"/>
        <v>4.2400776004062734E-3</v>
      </c>
      <c r="L14" s="10">
        <f t="shared" si="2"/>
        <v>0.21883787647821848</v>
      </c>
    </row>
    <row r="15" spans="1:15" x14ac:dyDescent="0.2">
      <c r="A15" s="7" t="s">
        <v>49</v>
      </c>
      <c r="B15" s="8">
        <v>136078</v>
      </c>
      <c r="C15" s="8">
        <v>389415</v>
      </c>
      <c r="D15" s="8">
        <v>92374</v>
      </c>
      <c r="E15" s="8">
        <v>255566</v>
      </c>
      <c r="F15" s="8">
        <v>42492</v>
      </c>
      <c r="G15" s="8">
        <v>123849</v>
      </c>
      <c r="H15" s="8">
        <v>263</v>
      </c>
      <c r="I15" s="8">
        <v>644</v>
      </c>
      <c r="J15" s="11">
        <f t="shared" si="0"/>
        <v>1.9327150604800188E-3</v>
      </c>
      <c r="K15" s="11">
        <f t="shared" si="1"/>
        <v>1.6537626953250389E-3</v>
      </c>
      <c r="L15" s="10">
        <f t="shared" si="2"/>
        <v>0.31226208498067287</v>
      </c>
    </row>
    <row r="16" spans="1:15" x14ac:dyDescent="0.2">
      <c r="A16" s="7" t="s">
        <v>50</v>
      </c>
      <c r="B16" s="8">
        <v>156159</v>
      </c>
      <c r="C16" s="8">
        <v>396195</v>
      </c>
      <c r="D16" s="8">
        <v>104938</v>
      </c>
      <c r="E16" s="8">
        <v>252177</v>
      </c>
      <c r="F16" s="8">
        <v>49906</v>
      </c>
      <c r="G16" s="8">
        <v>115514</v>
      </c>
      <c r="H16" s="8">
        <v>633</v>
      </c>
      <c r="I16" s="8">
        <v>1830</v>
      </c>
      <c r="J16" s="11">
        <f t="shared" si="0"/>
        <v>4.0535607938063127E-3</v>
      </c>
      <c r="K16" s="11">
        <f t="shared" si="1"/>
        <v>4.6189376443418013E-3</v>
      </c>
      <c r="L16" s="10">
        <f t="shared" si="2"/>
        <v>0.31958452602795867</v>
      </c>
    </row>
    <row r="17" spans="1:12" x14ac:dyDescent="0.2">
      <c r="A17" s="7" t="s">
        <v>51</v>
      </c>
      <c r="B17" s="8">
        <v>165594</v>
      </c>
      <c r="C17" s="8">
        <v>396720</v>
      </c>
      <c r="D17" s="8">
        <v>113464</v>
      </c>
      <c r="E17" s="8">
        <v>257610</v>
      </c>
      <c r="F17" s="8">
        <v>55224</v>
      </c>
      <c r="G17" s="8">
        <v>114764</v>
      </c>
      <c r="H17" s="8">
        <v>759</v>
      </c>
      <c r="I17" s="8">
        <v>1969</v>
      </c>
      <c r="J17" s="11">
        <f t="shared" si="0"/>
        <v>4.583499402152252E-3</v>
      </c>
      <c r="K17" s="11">
        <f t="shared" si="1"/>
        <v>4.9631982254486791E-3</v>
      </c>
      <c r="L17" s="10">
        <f t="shared" si="2"/>
        <v>0.33349034385303816</v>
      </c>
    </row>
    <row r="18" spans="1:12" x14ac:dyDescent="0.2">
      <c r="A18" s="7" t="s">
        <v>52</v>
      </c>
      <c r="B18" s="8">
        <v>185560</v>
      </c>
      <c r="C18" s="8">
        <v>424736</v>
      </c>
      <c r="D18" s="8">
        <v>132371</v>
      </c>
      <c r="E18" s="8">
        <v>289505</v>
      </c>
      <c r="F18" s="8">
        <v>65768</v>
      </c>
      <c r="G18" s="8">
        <v>131058</v>
      </c>
      <c r="H18" s="8">
        <v>835</v>
      </c>
      <c r="I18" s="8">
        <v>4036</v>
      </c>
      <c r="J18" s="11">
        <f t="shared" si="0"/>
        <v>4.4998922181504631E-3</v>
      </c>
      <c r="K18" s="11">
        <f t="shared" si="1"/>
        <v>9.5023732389060492E-3</v>
      </c>
      <c r="L18" s="10">
        <f t="shared" si="2"/>
        <v>0.35442983401595174</v>
      </c>
    </row>
    <row r="19" spans="1:12" x14ac:dyDescent="0.2">
      <c r="A19" s="7" t="s">
        <v>53</v>
      </c>
      <c r="B19" s="8">
        <v>214042</v>
      </c>
      <c r="C19" s="8">
        <v>458088</v>
      </c>
      <c r="D19" s="8">
        <v>154743</v>
      </c>
      <c r="E19" s="8">
        <v>312487</v>
      </c>
      <c r="F19" s="8">
        <v>80274</v>
      </c>
      <c r="G19" s="8">
        <v>148280</v>
      </c>
      <c r="H19" s="8">
        <v>652</v>
      </c>
      <c r="I19" s="8">
        <v>2581</v>
      </c>
      <c r="J19" s="11">
        <f t="shared" si="0"/>
        <v>3.0461311331420938E-3</v>
      </c>
      <c r="K19" s="11">
        <f t="shared" si="1"/>
        <v>5.634288608302335E-3</v>
      </c>
      <c r="L19" s="10">
        <f t="shared" si="2"/>
        <v>0.37503854383719082</v>
      </c>
    </row>
    <row r="20" spans="1:12" x14ac:dyDescent="0.2">
      <c r="A20" s="7" t="s">
        <v>54</v>
      </c>
      <c r="B20" s="8">
        <v>236099</v>
      </c>
      <c r="C20" s="8">
        <v>491179</v>
      </c>
      <c r="D20" s="8">
        <v>171287</v>
      </c>
      <c r="E20" s="8">
        <v>337996</v>
      </c>
      <c r="F20" s="8">
        <v>87574</v>
      </c>
      <c r="G20" s="8">
        <v>155663</v>
      </c>
      <c r="H20" s="8">
        <v>717</v>
      </c>
      <c r="I20" s="8">
        <v>1271</v>
      </c>
      <c r="J20" s="11">
        <f t="shared" si="0"/>
        <v>3.0368616554919759E-3</v>
      </c>
      <c r="K20" s="11">
        <f t="shared" si="1"/>
        <v>2.5876513450290017E-3</v>
      </c>
      <c r="L20" s="10">
        <f t="shared" si="2"/>
        <v>0.37092067310746762</v>
      </c>
    </row>
    <row r="21" spans="1:12" x14ac:dyDescent="0.2">
      <c r="A21" s="7" t="s">
        <v>55</v>
      </c>
      <c r="B21" s="8">
        <v>195448</v>
      </c>
      <c r="C21" s="8">
        <v>502282</v>
      </c>
      <c r="D21" s="8">
        <v>134236</v>
      </c>
      <c r="E21" s="8">
        <v>348073</v>
      </c>
      <c r="F21" s="8">
        <v>54844</v>
      </c>
      <c r="G21" s="8">
        <v>170857</v>
      </c>
      <c r="H21" s="8">
        <v>196</v>
      </c>
      <c r="I21" s="8">
        <v>479</v>
      </c>
      <c r="J21" s="11">
        <f t="shared" si="0"/>
        <v>1.0028242806270722E-3</v>
      </c>
      <c r="K21" s="11">
        <f t="shared" si="1"/>
        <v>9.5364755257007017E-4</v>
      </c>
      <c r="L21" s="10">
        <f t="shared" si="2"/>
        <v>0.28060660636077117</v>
      </c>
    </row>
    <row r="22" spans="1:12" x14ac:dyDescent="0.2">
      <c r="A22" s="7" t="s">
        <v>56</v>
      </c>
      <c r="B22" s="8">
        <v>201650</v>
      </c>
      <c r="C22" s="8">
        <v>507967</v>
      </c>
      <c r="D22" s="8">
        <v>142884</v>
      </c>
      <c r="E22" s="8">
        <v>373360</v>
      </c>
      <c r="F22" s="8">
        <v>55799</v>
      </c>
      <c r="G22" s="8">
        <v>194770</v>
      </c>
      <c r="H22" s="8">
        <v>233</v>
      </c>
      <c r="I22" s="8">
        <v>703</v>
      </c>
      <c r="J22" s="11">
        <f t="shared" si="0"/>
        <v>1.1554673939995041E-3</v>
      </c>
      <c r="K22" s="11">
        <f t="shared" si="1"/>
        <v>1.383948169861428E-3</v>
      </c>
      <c r="L22" s="10">
        <f t="shared" si="2"/>
        <v>0.27671212496900571</v>
      </c>
    </row>
    <row r="23" spans="1:12" x14ac:dyDescent="0.2">
      <c r="A23" s="7" t="s">
        <v>57</v>
      </c>
      <c r="B23" s="8">
        <v>215574</v>
      </c>
      <c r="C23" s="8">
        <v>539745</v>
      </c>
      <c r="D23" s="8">
        <v>149906</v>
      </c>
      <c r="E23" s="8">
        <v>397071</v>
      </c>
      <c r="F23" s="8">
        <v>50548</v>
      </c>
      <c r="G23" s="8">
        <v>219825</v>
      </c>
      <c r="H23" s="8">
        <v>494</v>
      </c>
      <c r="I23" s="8">
        <v>1787</v>
      </c>
      <c r="J23" s="11">
        <f t="shared" si="0"/>
        <v>2.2915564956812974E-3</v>
      </c>
      <c r="K23" s="11">
        <f t="shared" si="1"/>
        <v>3.310822703313602E-3</v>
      </c>
      <c r="L23" s="10">
        <f t="shared" si="2"/>
        <v>0.23448096709250651</v>
      </c>
    </row>
    <row r="24" spans="1:12" x14ac:dyDescent="0.2">
      <c r="A24" s="7" t="s">
        <v>58</v>
      </c>
      <c r="B24" s="8">
        <v>264470</v>
      </c>
      <c r="C24" s="8">
        <v>598466</v>
      </c>
      <c r="D24" s="8">
        <v>187292</v>
      </c>
      <c r="E24" s="8">
        <v>443192</v>
      </c>
      <c r="F24" s="8">
        <v>75776</v>
      </c>
      <c r="G24" s="8">
        <v>273829</v>
      </c>
      <c r="H24" s="8">
        <v>876</v>
      </c>
      <c r="I24" s="8">
        <v>2763</v>
      </c>
      <c r="J24" s="11">
        <f t="shared" si="0"/>
        <v>3.3122849472529965E-3</v>
      </c>
      <c r="K24" s="11">
        <f t="shared" si="1"/>
        <v>4.6168036279421055E-3</v>
      </c>
      <c r="L24" s="10">
        <f t="shared" si="2"/>
        <v>0.28652021023178431</v>
      </c>
    </row>
    <row r="25" spans="1:12" x14ac:dyDescent="0.2">
      <c r="A25" s="7" t="s">
        <v>4</v>
      </c>
      <c r="B25" s="8">
        <v>295591</v>
      </c>
      <c r="C25" s="8">
        <v>649666</v>
      </c>
      <c r="D25" s="8">
        <v>212667</v>
      </c>
      <c r="E25" s="8">
        <v>484141</v>
      </c>
      <c r="F25" s="8">
        <v>91808</v>
      </c>
      <c r="G25" s="8">
        <v>283593</v>
      </c>
      <c r="H25" s="8">
        <v>990</v>
      </c>
      <c r="I25" s="8">
        <v>2915</v>
      </c>
      <c r="J25" s="11">
        <f t="shared" si="0"/>
        <v>3.3492224052829754E-3</v>
      </c>
      <c r="K25" s="11">
        <f t="shared" si="1"/>
        <v>4.4869209716993036E-3</v>
      </c>
      <c r="L25" s="10">
        <f t="shared" si="2"/>
        <v>0.31059132382244387</v>
      </c>
    </row>
    <row r="26" spans="1:12" x14ac:dyDescent="0.2">
      <c r="A26" s="7" t="s">
        <v>5</v>
      </c>
      <c r="B26" s="8">
        <v>309738</v>
      </c>
      <c r="C26" s="16" t="s">
        <v>104</v>
      </c>
      <c r="D26" s="8">
        <v>220683</v>
      </c>
      <c r="E26" s="8">
        <v>520508</v>
      </c>
      <c r="F26" s="8">
        <v>99777</v>
      </c>
      <c r="G26" s="8">
        <v>329174</v>
      </c>
      <c r="H26" s="8">
        <v>637</v>
      </c>
      <c r="I26" s="8">
        <v>1072</v>
      </c>
      <c r="J26" s="11">
        <f t="shared" si="0"/>
        <v>2.0565768488206163E-3</v>
      </c>
      <c r="K26" s="11" t="e">
        <f t="shared" si="1"/>
        <v>#VALUE!</v>
      </c>
      <c r="L26" s="10">
        <f t="shared" si="2"/>
        <v>0.3221335451252349</v>
      </c>
    </row>
    <row r="27" spans="1:12" x14ac:dyDescent="0.2">
      <c r="A27" s="7" t="s">
        <v>6</v>
      </c>
      <c r="B27" s="8">
        <v>301955</v>
      </c>
      <c r="C27" s="8">
        <v>722092</v>
      </c>
      <c r="D27" s="8">
        <v>219131</v>
      </c>
      <c r="E27" s="8">
        <v>559654</v>
      </c>
      <c r="F27" s="8">
        <v>100238</v>
      </c>
      <c r="G27" s="8">
        <v>366629</v>
      </c>
      <c r="H27" s="8">
        <v>680</v>
      </c>
      <c r="I27" s="8">
        <v>1760</v>
      </c>
      <c r="J27" s="11">
        <f t="shared" si="0"/>
        <v>2.251991190740342E-3</v>
      </c>
      <c r="K27" s="11">
        <f t="shared" si="1"/>
        <v>2.4373625521401706E-3</v>
      </c>
      <c r="L27" s="10">
        <f t="shared" si="2"/>
        <v>0.33196337202563297</v>
      </c>
    </row>
    <row r="28" spans="1:12" x14ac:dyDescent="0.2">
      <c r="A28" s="7" t="s">
        <v>7</v>
      </c>
      <c r="B28" s="8">
        <v>317851</v>
      </c>
      <c r="C28" s="8">
        <v>744812</v>
      </c>
      <c r="D28" s="8">
        <v>227421</v>
      </c>
      <c r="E28" s="8">
        <v>578313</v>
      </c>
      <c r="F28" s="8">
        <v>107357</v>
      </c>
      <c r="G28" s="8">
        <v>388589</v>
      </c>
      <c r="H28" s="8">
        <v>885</v>
      </c>
      <c r="I28" s="8">
        <v>1485</v>
      </c>
      <c r="J28" s="11">
        <f t="shared" si="0"/>
        <v>2.7843234723187909E-3</v>
      </c>
      <c r="K28" s="11">
        <f t="shared" si="1"/>
        <v>1.9937917219378849E-3</v>
      </c>
      <c r="L28" s="10">
        <f t="shared" si="2"/>
        <v>0.33775888702568185</v>
      </c>
    </row>
    <row r="29" spans="1:12" x14ac:dyDescent="0.2">
      <c r="A29" s="7" t="s">
        <v>8</v>
      </c>
      <c r="B29" s="8">
        <v>335006</v>
      </c>
      <c r="C29" s="8">
        <v>807603</v>
      </c>
      <c r="D29" s="8">
        <v>244510</v>
      </c>
      <c r="E29" s="8">
        <v>641368</v>
      </c>
      <c r="F29" s="8">
        <v>111567</v>
      </c>
      <c r="G29" s="8">
        <v>441804</v>
      </c>
      <c r="H29" s="8">
        <v>692</v>
      </c>
      <c r="I29" s="8">
        <v>883</v>
      </c>
      <c r="J29" s="11">
        <f t="shared" si="0"/>
        <v>2.0656346453496355E-3</v>
      </c>
      <c r="K29" s="11">
        <f t="shared" si="1"/>
        <v>1.093358989503506E-3</v>
      </c>
      <c r="L29" s="10">
        <f t="shared" si="2"/>
        <v>0.33302985618168035</v>
      </c>
    </row>
    <row r="30" spans="1:12" x14ac:dyDescent="0.2">
      <c r="A30" s="7" t="s">
        <v>9</v>
      </c>
      <c r="B30" s="8">
        <v>358120</v>
      </c>
      <c r="C30" s="8">
        <v>847992</v>
      </c>
      <c r="D30" s="8">
        <v>266115</v>
      </c>
      <c r="E30" s="8">
        <v>681734</v>
      </c>
      <c r="F30" s="8">
        <v>119671</v>
      </c>
      <c r="G30" s="8">
        <v>486414</v>
      </c>
      <c r="H30" s="8">
        <v>1244</v>
      </c>
      <c r="I30" s="8">
        <v>1595</v>
      </c>
      <c r="J30" s="11">
        <f t="shared" si="0"/>
        <v>3.4736959678320118E-3</v>
      </c>
      <c r="K30" s="11">
        <f t="shared" si="1"/>
        <v>1.8809139708865178E-3</v>
      </c>
      <c r="L30" s="10">
        <f t="shared" si="2"/>
        <v>0.33416452585725454</v>
      </c>
    </row>
    <row r="31" spans="1:12" x14ac:dyDescent="0.2">
      <c r="A31" s="7" t="s">
        <v>10</v>
      </c>
      <c r="B31" s="8">
        <v>421261</v>
      </c>
      <c r="C31" s="8">
        <v>933011</v>
      </c>
      <c r="D31" s="8">
        <v>320359</v>
      </c>
      <c r="E31" s="8">
        <v>755117</v>
      </c>
      <c r="F31" s="8">
        <v>164806</v>
      </c>
      <c r="G31" s="8">
        <v>550760</v>
      </c>
      <c r="H31" s="8">
        <v>988</v>
      </c>
      <c r="I31" s="8">
        <v>754</v>
      </c>
      <c r="J31" s="11">
        <f t="shared" si="0"/>
        <v>2.3453393501890753E-3</v>
      </c>
      <c r="K31" s="11">
        <f t="shared" si="1"/>
        <v>8.0813623847950349E-4</v>
      </c>
      <c r="L31" s="10">
        <f t="shared" si="2"/>
        <v>0.39122064468346229</v>
      </c>
    </row>
    <row r="32" spans="1:12" x14ac:dyDescent="0.2">
      <c r="A32" s="7" t="s">
        <v>11</v>
      </c>
      <c r="B32" s="8">
        <v>462896</v>
      </c>
      <c r="C32" s="8">
        <v>1005407</v>
      </c>
      <c r="D32" s="8">
        <v>345349</v>
      </c>
      <c r="E32" s="8">
        <v>806589</v>
      </c>
      <c r="F32" s="8">
        <v>175025</v>
      </c>
      <c r="G32" s="8">
        <v>573522</v>
      </c>
      <c r="H32" s="8">
        <v>612</v>
      </c>
      <c r="I32" s="8">
        <v>866</v>
      </c>
      <c r="J32" s="11">
        <f t="shared" si="0"/>
        <v>1.3221112301683316E-3</v>
      </c>
      <c r="K32" s="11">
        <f t="shared" si="1"/>
        <v>8.613427199134281E-4</v>
      </c>
      <c r="L32" s="10">
        <f t="shared" si="2"/>
        <v>0.37810868964086963</v>
      </c>
    </row>
    <row r="33" spans="1:12" x14ac:dyDescent="0.2">
      <c r="A33" s="7" t="s">
        <v>12</v>
      </c>
      <c r="B33" s="8">
        <v>429307</v>
      </c>
      <c r="C33" s="8">
        <v>1012159</v>
      </c>
      <c r="D33" s="8">
        <v>304843</v>
      </c>
      <c r="E33" s="8">
        <v>797410</v>
      </c>
      <c r="F33" s="8">
        <v>124896</v>
      </c>
      <c r="G33" s="8">
        <v>540347</v>
      </c>
      <c r="H33" s="8">
        <v>427</v>
      </c>
      <c r="I33" s="8">
        <v>788</v>
      </c>
      <c r="J33" s="11">
        <f t="shared" si="0"/>
        <v>9.9462622319226109E-4</v>
      </c>
      <c r="K33" s="11">
        <f t="shared" si="1"/>
        <v>7.7853380743539305E-4</v>
      </c>
      <c r="L33" s="10">
        <f t="shared" si="2"/>
        <v>0.29092467628061036</v>
      </c>
    </row>
    <row r="34" spans="1:12" x14ac:dyDescent="0.2">
      <c r="A34" s="7" t="s">
        <v>13</v>
      </c>
      <c r="B34" s="8">
        <v>488615</v>
      </c>
      <c r="C34" s="8">
        <v>1040961</v>
      </c>
      <c r="D34" s="8">
        <v>357585</v>
      </c>
      <c r="E34" s="8">
        <v>823618</v>
      </c>
      <c r="F34" s="8">
        <v>168693</v>
      </c>
      <c r="G34" s="8">
        <v>542675</v>
      </c>
      <c r="H34" s="8">
        <v>918</v>
      </c>
      <c r="I34" s="8">
        <v>1563</v>
      </c>
      <c r="J34" s="11">
        <f t="shared" si="0"/>
        <v>1.8787798164198806E-3</v>
      </c>
      <c r="K34" s="11">
        <f t="shared" si="1"/>
        <v>1.501497174245721E-3</v>
      </c>
      <c r="L34" s="10">
        <f t="shared" si="2"/>
        <v>0.34524728057877879</v>
      </c>
    </row>
    <row r="35" spans="1:12" x14ac:dyDescent="0.2">
      <c r="A35" s="7" t="s">
        <v>14</v>
      </c>
      <c r="B35" s="8">
        <v>689316</v>
      </c>
      <c r="C35" s="8">
        <v>1074006</v>
      </c>
      <c r="D35" s="8">
        <v>529472</v>
      </c>
      <c r="E35" s="8">
        <v>833135</v>
      </c>
      <c r="F35" s="8">
        <v>321216</v>
      </c>
      <c r="G35" s="8">
        <v>562703</v>
      </c>
      <c r="H35" s="8">
        <v>2020</v>
      </c>
      <c r="I35" s="8">
        <v>3660</v>
      </c>
      <c r="J35" s="11">
        <f t="shared" si="0"/>
        <v>2.930441190977723E-3</v>
      </c>
      <c r="K35" s="11">
        <f t="shared" si="1"/>
        <v>3.4078021910492122E-3</v>
      </c>
      <c r="L35" s="10">
        <f t="shared" si="2"/>
        <v>0.46599237505004959</v>
      </c>
    </row>
    <row r="36" spans="1:12" x14ac:dyDescent="0.2">
      <c r="A36" s="7" t="s">
        <v>15</v>
      </c>
      <c r="B36" s="8">
        <v>703348</v>
      </c>
      <c r="C36" s="8">
        <v>1120653</v>
      </c>
      <c r="D36" s="8">
        <v>531174</v>
      </c>
      <c r="E36" s="8">
        <v>883017</v>
      </c>
      <c r="F36" s="8">
        <v>315139</v>
      </c>
      <c r="G36" s="8">
        <v>599382</v>
      </c>
      <c r="H36" s="8">
        <v>1301</v>
      </c>
      <c r="I36" s="8">
        <v>1279</v>
      </c>
      <c r="J36" s="11">
        <f t="shared" si="0"/>
        <v>1.8497244607221461E-3</v>
      </c>
      <c r="K36" s="11">
        <f t="shared" si="1"/>
        <v>1.1412988677137349E-3</v>
      </c>
      <c r="L36" s="10">
        <f t="shared" si="2"/>
        <v>0.44805558557072744</v>
      </c>
    </row>
    <row r="37" spans="1:12" x14ac:dyDescent="0.2">
      <c r="A37" s="7" t="s">
        <v>16</v>
      </c>
      <c r="B37" s="8">
        <v>630235</v>
      </c>
      <c r="C37" s="8">
        <v>1117600</v>
      </c>
      <c r="D37" s="8">
        <v>468735</v>
      </c>
      <c r="E37" s="8">
        <v>889206</v>
      </c>
      <c r="F37" s="8">
        <v>275041</v>
      </c>
      <c r="G37" s="8">
        <v>614003</v>
      </c>
      <c r="H37" s="8">
        <v>2617</v>
      </c>
      <c r="I37" s="8">
        <v>2683</v>
      </c>
      <c r="J37" s="11">
        <f t="shared" ref="J37:J53" si="3">H37/B37</f>
        <v>4.1524193356446406E-3</v>
      </c>
      <c r="K37" s="11">
        <f t="shared" ref="K37:K53" si="4">I37/C37</f>
        <v>2.4006800286327846E-3</v>
      </c>
      <c r="L37" s="10">
        <f t="shared" ref="L37:L53" si="5">F37/B37</f>
        <v>0.43641022793085121</v>
      </c>
    </row>
    <row r="38" spans="1:12" x14ac:dyDescent="0.2">
      <c r="A38" s="7" t="s">
        <v>17</v>
      </c>
      <c r="B38" s="8">
        <v>642153</v>
      </c>
      <c r="C38" s="8">
        <v>1116334</v>
      </c>
      <c r="D38" s="8">
        <v>481779</v>
      </c>
      <c r="E38" s="8">
        <v>901140</v>
      </c>
      <c r="F38" s="8">
        <v>281054</v>
      </c>
      <c r="G38" s="8">
        <v>608975</v>
      </c>
      <c r="H38" s="8">
        <v>1620</v>
      </c>
      <c r="I38" s="8">
        <v>988</v>
      </c>
      <c r="J38" s="11">
        <f t="shared" si="3"/>
        <v>2.5227632666981231E-3</v>
      </c>
      <c r="K38" s="11">
        <f t="shared" si="4"/>
        <v>8.8503978200072742E-4</v>
      </c>
      <c r="L38" s="10">
        <f t="shared" si="5"/>
        <v>0.43767451059171258</v>
      </c>
    </row>
    <row r="39" spans="1:12" x14ac:dyDescent="0.2">
      <c r="A39" s="7" t="s">
        <v>18</v>
      </c>
      <c r="B39" s="8">
        <v>732659</v>
      </c>
      <c r="C39" s="8">
        <v>1127818</v>
      </c>
      <c r="D39" s="8">
        <v>555141</v>
      </c>
      <c r="E39" s="8">
        <v>898903</v>
      </c>
      <c r="F39" s="8">
        <v>337468</v>
      </c>
      <c r="G39" s="8">
        <v>604687</v>
      </c>
      <c r="H39" s="8">
        <v>947</v>
      </c>
      <c r="I39" s="8">
        <v>686</v>
      </c>
      <c r="J39" s="11">
        <f t="shared" si="3"/>
        <v>1.2925521968610227E-3</v>
      </c>
      <c r="K39" s="11">
        <f t="shared" si="4"/>
        <v>6.0825416866905834E-4</v>
      </c>
      <c r="L39" s="10">
        <f t="shared" si="5"/>
        <v>0.4606071856074927</v>
      </c>
    </row>
    <row r="40" spans="1:12" x14ac:dyDescent="0.2">
      <c r="A40" s="7" t="s">
        <v>19</v>
      </c>
      <c r="B40" s="8">
        <v>863705</v>
      </c>
      <c r="C40" s="8">
        <v>1132924</v>
      </c>
      <c r="D40" s="8">
        <v>666751</v>
      </c>
      <c r="E40" s="8">
        <v>892094</v>
      </c>
      <c r="F40" s="8">
        <v>428265</v>
      </c>
      <c r="G40" s="8">
        <v>574615</v>
      </c>
      <c r="H40" s="8">
        <v>3694</v>
      </c>
      <c r="I40" s="8">
        <v>2794</v>
      </c>
      <c r="J40" s="11">
        <f t="shared" si="3"/>
        <v>4.2769232550465726E-3</v>
      </c>
      <c r="K40" s="11">
        <f t="shared" si="4"/>
        <v>2.4661848455854057E-3</v>
      </c>
      <c r="L40" s="10">
        <f t="shared" si="5"/>
        <v>0.49584638273484583</v>
      </c>
    </row>
    <row r="41" spans="1:12" x14ac:dyDescent="0.2">
      <c r="A41" s="7" t="s">
        <v>20</v>
      </c>
      <c r="B41" s="8">
        <v>989465</v>
      </c>
      <c r="C41" s="8">
        <v>1123793</v>
      </c>
      <c r="D41" s="8">
        <v>780308</v>
      </c>
      <c r="E41" s="8">
        <v>875525</v>
      </c>
      <c r="F41" s="8">
        <v>498585</v>
      </c>
      <c r="G41" s="8">
        <v>536859</v>
      </c>
      <c r="H41" s="8">
        <v>3483</v>
      </c>
      <c r="I41" s="8">
        <v>1592</v>
      </c>
      <c r="J41" s="11">
        <f t="shared" si="3"/>
        <v>3.5200840858443704E-3</v>
      </c>
      <c r="K41" s="11">
        <f t="shared" si="4"/>
        <v>1.4166309987693464E-3</v>
      </c>
      <c r="L41" s="10">
        <f t="shared" si="5"/>
        <v>0.50389351821438855</v>
      </c>
    </row>
    <row r="42" spans="1:12" x14ac:dyDescent="0.2">
      <c r="A42" s="7" t="s">
        <v>21</v>
      </c>
      <c r="B42" s="8">
        <v>1017589</v>
      </c>
      <c r="C42" s="8">
        <v>1139084</v>
      </c>
      <c r="D42" s="8">
        <v>792648</v>
      </c>
      <c r="E42" s="8">
        <v>887798</v>
      </c>
      <c r="F42" s="8">
        <v>480210</v>
      </c>
      <c r="G42" s="8">
        <v>523999</v>
      </c>
      <c r="H42" s="8">
        <v>3075</v>
      </c>
      <c r="I42" s="8">
        <v>2724</v>
      </c>
      <c r="J42" s="11">
        <f t="shared" si="3"/>
        <v>3.0218487031601167E-3</v>
      </c>
      <c r="K42" s="11">
        <f t="shared" si="4"/>
        <v>2.3913951912238256E-3</v>
      </c>
      <c r="L42" s="10">
        <f t="shared" si="5"/>
        <v>0.47190958235594133</v>
      </c>
    </row>
    <row r="43" spans="1:12" x14ac:dyDescent="0.2">
      <c r="A43" s="7" t="s">
        <v>22</v>
      </c>
      <c r="B43" s="8">
        <v>1197090</v>
      </c>
      <c r="C43" s="8">
        <v>1140591</v>
      </c>
      <c r="D43" s="8">
        <v>955641</v>
      </c>
      <c r="E43" s="8">
        <v>893324</v>
      </c>
      <c r="F43" s="8">
        <v>622230</v>
      </c>
      <c r="G43" s="8">
        <v>517440</v>
      </c>
      <c r="H43" s="8">
        <v>6445</v>
      </c>
      <c r="I43" s="8">
        <v>3072</v>
      </c>
      <c r="J43" s="11">
        <f t="shared" si="3"/>
        <v>5.3838892648004743E-3</v>
      </c>
      <c r="K43" s="11">
        <f t="shared" si="4"/>
        <v>2.6933405576582666E-3</v>
      </c>
      <c r="L43" s="10">
        <f t="shared" si="5"/>
        <v>0.5197854797884871</v>
      </c>
    </row>
    <row r="44" spans="1:12" x14ac:dyDescent="0.2">
      <c r="A44" s="7" t="s">
        <v>23</v>
      </c>
      <c r="B44" s="8">
        <v>952831</v>
      </c>
      <c r="C44" s="8">
        <v>1093821</v>
      </c>
      <c r="D44" s="8">
        <v>729867</v>
      </c>
      <c r="E44" s="8">
        <v>857012</v>
      </c>
      <c r="F44" s="8">
        <v>440808</v>
      </c>
      <c r="G44" s="8">
        <v>509096</v>
      </c>
      <c r="H44" s="8">
        <v>4407</v>
      </c>
      <c r="I44" s="8">
        <v>2603</v>
      </c>
      <c r="J44" s="11">
        <f t="shared" si="3"/>
        <v>4.625164378572905E-3</v>
      </c>
      <c r="K44" s="11">
        <f t="shared" si="4"/>
        <v>2.3797312357323546E-3</v>
      </c>
      <c r="L44" s="10">
        <f t="shared" si="5"/>
        <v>0.46262978429543117</v>
      </c>
    </row>
    <row r="45" spans="1:12" x14ac:dyDescent="0.2">
      <c r="A45" s="7" t="s">
        <v>24</v>
      </c>
      <c r="B45" s="8">
        <v>1030368</v>
      </c>
      <c r="C45" s="8">
        <v>1099905</v>
      </c>
      <c r="D45" s="8">
        <v>779203</v>
      </c>
      <c r="E45" s="8">
        <v>830045</v>
      </c>
      <c r="F45" s="8">
        <v>471179</v>
      </c>
      <c r="G45" s="8">
        <v>473780</v>
      </c>
      <c r="H45" s="8">
        <v>3000</v>
      </c>
      <c r="I45" s="8">
        <v>1266</v>
      </c>
      <c r="J45" s="11">
        <f t="shared" si="3"/>
        <v>2.9115811050032612E-3</v>
      </c>
      <c r="K45" s="11">
        <f t="shared" si="4"/>
        <v>1.1510084961883073E-3</v>
      </c>
      <c r="L45" s="10">
        <f t="shared" si="5"/>
        <v>0.45729195782477716</v>
      </c>
    </row>
    <row r="46" spans="1:12" x14ac:dyDescent="0.2">
      <c r="A46" s="7" t="s">
        <v>25</v>
      </c>
      <c r="B46" s="8">
        <v>1152651</v>
      </c>
      <c r="C46" s="8">
        <v>1090947</v>
      </c>
      <c r="D46" s="8">
        <v>898294</v>
      </c>
      <c r="E46" s="8">
        <v>806735</v>
      </c>
      <c r="F46" s="8">
        <v>568428</v>
      </c>
      <c r="G46" s="8">
        <v>447447</v>
      </c>
      <c r="H46" s="8">
        <v>4279</v>
      </c>
      <c r="I46" s="8">
        <v>2547</v>
      </c>
      <c r="J46" s="11">
        <f t="shared" si="3"/>
        <v>3.7123118793112573E-3</v>
      </c>
      <c r="K46" s="11">
        <f t="shared" si="4"/>
        <v>2.3346688702567584E-3</v>
      </c>
      <c r="L46" s="10">
        <f t="shared" si="5"/>
        <v>0.49314840311594749</v>
      </c>
    </row>
    <row r="47" spans="1:12" x14ac:dyDescent="0.2">
      <c r="A47" s="7" t="s">
        <v>26</v>
      </c>
      <c r="B47" s="8">
        <v>1205849</v>
      </c>
      <c r="C47" s="8">
        <v>1109709</v>
      </c>
      <c r="D47" s="8">
        <v>929002</v>
      </c>
      <c r="E47" s="8">
        <v>804092</v>
      </c>
      <c r="F47" s="8">
        <v>610796</v>
      </c>
      <c r="G47" s="8">
        <v>449698</v>
      </c>
      <c r="H47" s="8">
        <v>5075</v>
      </c>
      <c r="I47" s="8">
        <v>4094</v>
      </c>
      <c r="J47" s="11">
        <f t="shared" si="3"/>
        <v>4.2086529905485679E-3</v>
      </c>
      <c r="K47" s="11">
        <f t="shared" si="4"/>
        <v>3.6892554714794599E-3</v>
      </c>
      <c r="L47" s="10">
        <f t="shared" si="5"/>
        <v>0.50652776591430604</v>
      </c>
    </row>
    <row r="48" spans="1:12" x14ac:dyDescent="0.2">
      <c r="A48" s="7" t="s">
        <v>27</v>
      </c>
      <c r="B48" s="8">
        <v>1203833</v>
      </c>
      <c r="C48" s="8">
        <v>1090010</v>
      </c>
      <c r="D48" s="8">
        <v>912144</v>
      </c>
      <c r="E48" s="8">
        <v>778097</v>
      </c>
      <c r="F48" s="8">
        <v>581265</v>
      </c>
      <c r="G48" s="8">
        <v>424814</v>
      </c>
      <c r="H48" s="8">
        <v>4390</v>
      </c>
      <c r="I48" s="8">
        <v>2817</v>
      </c>
      <c r="J48" s="11">
        <f t="shared" si="3"/>
        <v>3.6466852129821994E-3</v>
      </c>
      <c r="K48" s="11">
        <f t="shared" si="4"/>
        <v>2.5843799598168826E-3</v>
      </c>
      <c r="L48" s="10">
        <f t="shared" si="5"/>
        <v>0.48284521191892893</v>
      </c>
    </row>
    <row r="49" spans="1:12" x14ac:dyDescent="0.2">
      <c r="A49" s="7" t="s">
        <v>28</v>
      </c>
      <c r="B49" s="8">
        <v>1224803</v>
      </c>
      <c r="C49" s="8">
        <v>1127135</v>
      </c>
      <c r="D49" s="8">
        <v>904516</v>
      </c>
      <c r="E49" s="8">
        <v>799788</v>
      </c>
      <c r="F49" s="8">
        <v>551366</v>
      </c>
      <c r="G49" s="8">
        <v>436147</v>
      </c>
      <c r="H49" s="8">
        <v>5411</v>
      </c>
      <c r="I49" s="8">
        <v>4080</v>
      </c>
      <c r="J49" s="11">
        <f t="shared" si="3"/>
        <v>4.417853320084944E-3</v>
      </c>
      <c r="K49" s="11">
        <f t="shared" si="4"/>
        <v>3.6197970961774767E-3</v>
      </c>
      <c r="L49" s="10">
        <f t="shared" si="5"/>
        <v>0.45016708809498346</v>
      </c>
    </row>
    <row r="50" spans="1:12" x14ac:dyDescent="0.2">
      <c r="A50" s="7" t="s">
        <v>29</v>
      </c>
      <c r="B50" s="8">
        <v>1176078</v>
      </c>
      <c r="C50" s="8">
        <v>1176078</v>
      </c>
      <c r="D50" s="8">
        <v>830913</v>
      </c>
      <c r="E50" s="8">
        <v>830913</v>
      </c>
      <c r="F50" s="8">
        <v>445209</v>
      </c>
      <c r="G50" s="8">
        <v>445209</v>
      </c>
      <c r="H50" s="8">
        <v>4097</v>
      </c>
      <c r="I50" s="8">
        <v>4097</v>
      </c>
      <c r="J50" s="11">
        <f t="shared" si="3"/>
        <v>3.4836124814850715E-3</v>
      </c>
      <c r="K50" s="11">
        <f t="shared" si="4"/>
        <v>3.4836124814850715E-3</v>
      </c>
      <c r="L50" s="10">
        <f t="shared" si="5"/>
        <v>0.37855397346094394</v>
      </c>
    </row>
    <row r="51" spans="1:12" x14ac:dyDescent="0.2">
      <c r="A51" s="7" t="s">
        <v>30</v>
      </c>
      <c r="B51" s="8">
        <v>1098601</v>
      </c>
      <c r="C51" s="8">
        <v>1188612</v>
      </c>
      <c r="D51" s="8">
        <v>746613</v>
      </c>
      <c r="E51" s="8">
        <v>825642</v>
      </c>
      <c r="F51" s="8">
        <v>373694</v>
      </c>
      <c r="G51" s="8">
        <v>466998</v>
      </c>
      <c r="H51" s="8">
        <v>5449</v>
      </c>
      <c r="I51" s="8">
        <v>4122</v>
      </c>
      <c r="J51" s="11">
        <f t="shared" si="3"/>
        <v>4.9599445112465763E-3</v>
      </c>
      <c r="K51" s="11">
        <f t="shared" si="4"/>
        <v>3.4679104703637521E-3</v>
      </c>
      <c r="L51" s="10">
        <f t="shared" si="5"/>
        <v>0.34015443277404628</v>
      </c>
    </row>
    <row r="52" spans="1:12" x14ac:dyDescent="0.2">
      <c r="A52" s="7" t="s">
        <v>31</v>
      </c>
      <c r="B52" s="8">
        <v>1197311</v>
      </c>
      <c r="C52" s="8">
        <v>1208812</v>
      </c>
      <c r="D52" s="8">
        <v>858189</v>
      </c>
      <c r="E52" s="8">
        <v>854647</v>
      </c>
      <c r="F52" s="8">
        <v>459695</v>
      </c>
      <c r="G52" s="8">
        <v>490932</v>
      </c>
      <c r="H52" s="8">
        <v>5809</v>
      </c>
      <c r="I52" s="8">
        <v>3959</v>
      </c>
      <c r="J52" s="11">
        <f t="shared" si="3"/>
        <v>4.8517051960601711E-3</v>
      </c>
      <c r="K52" s="11">
        <f t="shared" si="4"/>
        <v>3.2751163952707287E-3</v>
      </c>
      <c r="L52" s="10">
        <f t="shared" si="5"/>
        <v>0.3839395111211707</v>
      </c>
    </row>
    <row r="53" spans="1:12" x14ac:dyDescent="0.2">
      <c r="A53" s="7" t="s">
        <v>32</v>
      </c>
      <c r="B53" s="8">
        <v>1357321</v>
      </c>
      <c r="C53" s="8">
        <v>1205957</v>
      </c>
      <c r="D53" s="8">
        <v>991459</v>
      </c>
      <c r="E53" s="8">
        <v>833568</v>
      </c>
      <c r="F53" s="8">
        <v>569384</v>
      </c>
      <c r="G53" s="8">
        <v>467538</v>
      </c>
      <c r="H53" s="8">
        <v>7880</v>
      </c>
      <c r="I53" s="8">
        <v>3441</v>
      </c>
      <c r="J53" s="11">
        <f t="shared" si="3"/>
        <v>5.8055537341572113E-3</v>
      </c>
      <c r="K53" s="11">
        <f t="shared" si="4"/>
        <v>2.8533355666910181E-3</v>
      </c>
      <c r="L53" s="10">
        <f t="shared" si="5"/>
        <v>0.41949104154433625</v>
      </c>
    </row>
    <row r="55" spans="1:12" ht="48" x14ac:dyDescent="0.2">
      <c r="A55" s="9" t="s">
        <v>87</v>
      </c>
    </row>
    <row r="56" spans="1:12" ht="16" x14ac:dyDescent="0.2">
      <c r="A56" s="9" t="s">
        <v>86</v>
      </c>
    </row>
    <row r="58" spans="1:12" x14ac:dyDescent="0.2">
      <c r="A58" s="6" t="s">
        <v>85</v>
      </c>
    </row>
    <row r="59" spans="1:12" x14ac:dyDescent="0.2">
      <c r="A59" s="6" t="s">
        <v>67</v>
      </c>
    </row>
    <row r="60" spans="1:12" x14ac:dyDescent="0.2">
      <c r="A60" s="6" t="s">
        <v>84</v>
      </c>
    </row>
    <row r="61" spans="1:12" x14ac:dyDescent="0.2">
      <c r="A61" s="6" t="s">
        <v>66</v>
      </c>
    </row>
    <row r="62" spans="1:12" x14ac:dyDescent="0.2">
      <c r="A62" s="6" t="s">
        <v>84</v>
      </c>
    </row>
    <row r="64" spans="1:12" x14ac:dyDescent="0.2">
      <c r="A64" s="6" t="s">
        <v>83</v>
      </c>
    </row>
    <row r="65" spans="1:1" x14ac:dyDescent="0.2">
      <c r="A65" s="6" t="s">
        <v>82</v>
      </c>
    </row>
    <row r="67" spans="1:1" x14ac:dyDescent="0.2">
      <c r="A67" s="6" t="s">
        <v>81</v>
      </c>
    </row>
    <row r="68" spans="1:1" x14ac:dyDescent="0.2">
      <c r="A68" s="6" t="s">
        <v>67</v>
      </c>
    </row>
    <row r="69" spans="1:1" x14ac:dyDescent="0.2">
      <c r="A69" s="6" t="s">
        <v>80</v>
      </c>
    </row>
    <row r="70" spans="1:1" x14ac:dyDescent="0.2">
      <c r="A70" s="6" t="s">
        <v>79</v>
      </c>
    </row>
    <row r="71" spans="1:1" x14ac:dyDescent="0.2">
      <c r="A71" s="6" t="s">
        <v>78</v>
      </c>
    </row>
    <row r="73" spans="1:1" x14ac:dyDescent="0.2">
      <c r="A73" s="6" t="s">
        <v>77</v>
      </c>
    </row>
    <row r="74" spans="1:1" x14ac:dyDescent="0.2">
      <c r="A74" s="6" t="s">
        <v>76</v>
      </c>
    </row>
    <row r="75" spans="1:1" x14ac:dyDescent="0.2">
      <c r="A75" s="6" t="s">
        <v>75</v>
      </c>
    </row>
    <row r="77" spans="1:1" x14ac:dyDescent="0.2">
      <c r="A77" s="6" t="s">
        <v>74</v>
      </c>
    </row>
    <row r="78" spans="1:1" x14ac:dyDescent="0.2">
      <c r="A78" s="6" t="s">
        <v>73</v>
      </c>
    </row>
    <row r="79" spans="1:1" x14ac:dyDescent="0.2">
      <c r="A79" s="6" t="s">
        <v>72</v>
      </c>
    </row>
    <row r="83" spans="1:1" x14ac:dyDescent="0.2">
      <c r="A83" s="6" t="s">
        <v>71</v>
      </c>
    </row>
    <row r="85" spans="1:1" x14ac:dyDescent="0.2">
      <c r="A85" s="6" t="s">
        <v>70</v>
      </c>
    </row>
    <row r="86" spans="1:1" x14ac:dyDescent="0.2">
      <c r="A86" s="6" t="s">
        <v>67</v>
      </c>
    </row>
    <row r="87" spans="1:1" x14ac:dyDescent="0.2">
      <c r="A87" s="6" t="s">
        <v>69</v>
      </c>
    </row>
    <row r="88" spans="1:1" x14ac:dyDescent="0.2">
      <c r="A88" s="6" t="s">
        <v>66</v>
      </c>
    </row>
    <row r="89" spans="1:1" x14ac:dyDescent="0.2">
      <c r="A89" s="6" t="s">
        <v>69</v>
      </c>
    </row>
    <row r="90" spans="1:1" x14ac:dyDescent="0.2">
      <c r="A90" s="6" t="s">
        <v>68</v>
      </c>
    </row>
    <row r="91" spans="1:1" x14ac:dyDescent="0.2">
      <c r="A91" s="6" t="s">
        <v>67</v>
      </c>
    </row>
    <row r="92" spans="1:1" x14ac:dyDescent="0.2">
      <c r="A92" s="6" t="s">
        <v>65</v>
      </c>
    </row>
    <row r="93" spans="1:1" x14ac:dyDescent="0.2">
      <c r="A93" s="6" t="s">
        <v>66</v>
      </c>
    </row>
    <row r="94" spans="1:1" x14ac:dyDescent="0.2">
      <c r="A94" s="6" t="s">
        <v>65</v>
      </c>
    </row>
    <row r="96" spans="1:1" x14ac:dyDescent="0.2">
      <c r="A96" s="6" t="s">
        <v>64</v>
      </c>
    </row>
    <row r="97" spans="1:1" x14ac:dyDescent="0.2">
      <c r="A97" s="6" t="s">
        <v>37</v>
      </c>
    </row>
    <row r="98" spans="1:1" x14ac:dyDescent="0.2">
      <c r="A98" s="6" t="s">
        <v>63</v>
      </c>
    </row>
    <row r="99" spans="1:1" x14ac:dyDescent="0.2">
      <c r="A99" s="6" t="s">
        <v>38</v>
      </c>
    </row>
    <row r="100" spans="1:1" x14ac:dyDescent="0.2">
      <c r="A100" s="6" t="s">
        <v>63</v>
      </c>
    </row>
    <row r="107" spans="1:1" x14ac:dyDescent="0.2">
      <c r="A107" s="6" t="s">
        <v>62</v>
      </c>
    </row>
    <row r="108" spans="1:1" x14ac:dyDescent="0.2">
      <c r="A108" s="6" t="s">
        <v>61</v>
      </c>
    </row>
    <row r="110" spans="1:1" x14ac:dyDescent="0.2">
      <c r="A110" s="6" t="s">
        <v>60</v>
      </c>
    </row>
    <row r="111" spans="1:1" x14ac:dyDescent="0.2">
      <c r="A111" s="6" t="s">
        <v>59</v>
      </c>
    </row>
  </sheetData>
  <pageMargins left="0.75" right="0.75" top="0.75" bottom="0.5" header="0.5" footer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24314-F678-47F3-847D-4CCDB7EECF50}">
  <dimension ref="A4:D26"/>
  <sheetViews>
    <sheetView tabSelected="1" topLeftCell="A27" workbookViewId="0">
      <selection activeCell="C25" sqref="C25"/>
    </sheetView>
  </sheetViews>
  <sheetFormatPr baseColWidth="10" defaultRowHeight="15" x14ac:dyDescent="0.2"/>
  <sheetData>
    <row r="4" spans="1:4" x14ac:dyDescent="0.2">
      <c r="B4" t="s">
        <v>97</v>
      </c>
      <c r="C4" t="s">
        <v>98</v>
      </c>
      <c r="D4" t="s">
        <v>99</v>
      </c>
    </row>
    <row r="5" spans="1:4" x14ac:dyDescent="0.2">
      <c r="A5">
        <v>2006</v>
      </c>
      <c r="B5">
        <v>120</v>
      </c>
      <c r="C5">
        <v>20</v>
      </c>
      <c r="D5" s="10">
        <f>C5/B5</f>
        <v>0.16666666666666666</v>
      </c>
    </row>
    <row r="6" spans="1:4" x14ac:dyDescent="0.2">
      <c r="A6">
        <v>2007</v>
      </c>
      <c r="B6">
        <v>196</v>
      </c>
      <c r="C6">
        <v>96</v>
      </c>
      <c r="D6" s="10">
        <f t="shared" ref="D6:D16" si="0">C6/B6</f>
        <v>0.48979591836734693</v>
      </c>
    </row>
    <row r="7" spans="1:4" x14ac:dyDescent="0.2">
      <c r="A7">
        <v>2008</v>
      </c>
      <c r="B7">
        <v>813</v>
      </c>
      <c r="C7">
        <v>469</v>
      </c>
      <c r="D7" s="10">
        <f t="shared" si="0"/>
        <v>0.57687576875768753</v>
      </c>
    </row>
    <row r="8" spans="1:4" x14ac:dyDescent="0.2">
      <c r="A8">
        <v>2009</v>
      </c>
      <c r="B8">
        <v>352</v>
      </c>
      <c r="C8">
        <v>11</v>
      </c>
      <c r="D8" s="10">
        <f t="shared" si="0"/>
        <v>3.125E-2</v>
      </c>
    </row>
    <row r="9" spans="1:4" x14ac:dyDescent="0.2">
      <c r="A9">
        <v>2010</v>
      </c>
      <c r="B9">
        <v>369</v>
      </c>
      <c r="C9">
        <v>-2</v>
      </c>
      <c r="D9" s="10">
        <f t="shared" si="0"/>
        <v>-5.4200542005420054E-3</v>
      </c>
    </row>
    <row r="10" spans="1:4" x14ac:dyDescent="0.2">
      <c r="A10">
        <v>2011</v>
      </c>
      <c r="B10">
        <v>674</v>
      </c>
      <c r="C10">
        <v>335</v>
      </c>
      <c r="D10" s="10">
        <f t="shared" si="0"/>
        <v>0.4970326409495549</v>
      </c>
    </row>
    <row r="11" spans="1:4" x14ac:dyDescent="0.2">
      <c r="A11">
        <v>2012</v>
      </c>
      <c r="B11">
        <v>778</v>
      </c>
      <c r="C11">
        <v>487</v>
      </c>
      <c r="D11" s="10">
        <f t="shared" si="0"/>
        <v>0.62596401028277637</v>
      </c>
    </row>
    <row r="12" spans="1:4" x14ac:dyDescent="0.2">
      <c r="A12">
        <v>2013</v>
      </c>
      <c r="B12">
        <v>544</v>
      </c>
      <c r="C12">
        <v>187</v>
      </c>
      <c r="D12" s="10">
        <f t="shared" si="0"/>
        <v>0.34375</v>
      </c>
    </row>
    <row r="13" spans="1:4" x14ac:dyDescent="0.2">
      <c r="A13">
        <v>2014</v>
      </c>
      <c r="B13">
        <v>734</v>
      </c>
      <c r="C13">
        <v>293</v>
      </c>
      <c r="D13" s="10">
        <f t="shared" si="0"/>
        <v>0.39918256130790192</v>
      </c>
    </row>
    <row r="14" spans="1:4" x14ac:dyDescent="0.2">
      <c r="A14">
        <v>2015</v>
      </c>
      <c r="B14">
        <v>947</v>
      </c>
      <c r="C14">
        <v>450</v>
      </c>
      <c r="D14" s="10">
        <f t="shared" si="0"/>
        <v>0.4751847940865892</v>
      </c>
    </row>
    <row r="15" spans="1:4" x14ac:dyDescent="0.2">
      <c r="A15">
        <v>2016</v>
      </c>
      <c r="B15">
        <v>612</v>
      </c>
      <c r="C15">
        <v>111</v>
      </c>
      <c r="D15" s="10">
        <f t="shared" si="0"/>
        <v>0.18137254901960784</v>
      </c>
    </row>
    <row r="16" spans="1:4" x14ac:dyDescent="0.2">
      <c r="A16">
        <v>2017</v>
      </c>
      <c r="B16">
        <v>800</v>
      </c>
      <c r="C16">
        <v>315</v>
      </c>
      <c r="D16" s="10">
        <f t="shared" si="0"/>
        <v>0.39374999999999999</v>
      </c>
    </row>
    <row r="17" spans="1:4" x14ac:dyDescent="0.2">
      <c r="A17">
        <v>2018</v>
      </c>
      <c r="B17">
        <v>961</v>
      </c>
      <c r="D17" s="15">
        <v>0.08</v>
      </c>
    </row>
    <row r="18" spans="1:4" x14ac:dyDescent="0.2">
      <c r="A18">
        <v>2019</v>
      </c>
      <c r="B18">
        <v>320</v>
      </c>
    </row>
    <row r="26" spans="1:4" x14ac:dyDescent="0.2">
      <c r="C26" s="2" t="s">
        <v>104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6_im8 xmlns="463a04ec-2562-415a-971f-6cdf0e318528" xsi:nil="true"/>
    <Ramme xmlns="463a04ec-2562-415a-971f-6cdf0e318528" xsi:nil="true"/>
    <Budsjettramme xmlns="463a04ec-2562-415a-971f-6cdf0e3185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B5EB552E31E144AD9856AC377055CC" ma:contentTypeVersion="16" ma:contentTypeDescription="Create a new document." ma:contentTypeScope="" ma:versionID="7539d355c0a93b0bc35be27ef5fa9ee8">
  <xsd:schema xmlns:xsd="http://www.w3.org/2001/XMLSchema" xmlns:xs="http://www.w3.org/2001/XMLSchema" xmlns:p="http://schemas.microsoft.com/office/2006/metadata/properties" xmlns:ns2="463a04ec-2562-415a-971f-6cdf0e318528" xmlns:ns3="95befb4e-913d-4fe0-87b4-3b6ff746c220" targetNamespace="http://schemas.microsoft.com/office/2006/metadata/properties" ma:root="true" ma:fieldsID="8102490c3d9ce35e7a02e3b87bbdecb9" ns2:_="" ns3:_="">
    <xsd:import namespace="463a04ec-2562-415a-971f-6cdf0e318528"/>
    <xsd:import namespace="95befb4e-913d-4fe0-87b4-3b6ff746c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Ramme" minOccurs="0"/>
                <xsd:element ref="ns2:Budsjettramme" minOccurs="0"/>
                <xsd:element ref="ns2:MediaServiceLocation" minOccurs="0"/>
                <xsd:element ref="ns2:_x0066_im8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a04ec-2562-415a-971f-6cdf0e3185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Ramme" ma:index="15" nillable="true" ma:displayName="Status" ma:description="Gull&#10;I finalen&#10;Tap gjerne med kort kommentar" ma:format="Dropdown" ma:internalName="Ramme">
      <xsd:simpleType>
        <xsd:restriction base="dms:Text">
          <xsd:maxLength value="255"/>
        </xsd:restriction>
      </xsd:simpleType>
    </xsd:element>
    <xsd:element name="Budsjettramme" ma:index="16" nillable="true" ma:displayName="Budsjettramme" ma:decimals="0" ma:description="Antatt budsjettramme" ma:format="Dropdown" ma:LCID="1044" ma:internalName="Budsjettramme">
      <xsd:simpleType>
        <xsd:restriction base="dms:Currency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66_im8" ma:index="18" nillable="true" ma:displayName="Annet" ma:internalName="_x0066_im8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efb4e-913d-4fe0-87b4-3b6ff746c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55C14D-A0E5-40CA-8FCF-2CA2B801DA3D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463a04ec-2562-415a-971f-6cdf0e318528"/>
    <ds:schemaRef ds:uri="http://schemas.openxmlformats.org/package/2006/metadata/core-properties"/>
    <ds:schemaRef ds:uri="95befb4e-913d-4fe0-87b4-3b6ff746c22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E58520A-527C-4D33-BCD0-DA0C010204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7D8BB-44D3-44F3-99C3-133F02CBD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3a04ec-2562-415a-971f-6cdf0e318528"/>
    <ds:schemaRef ds:uri="95befb4e-913d-4fe0-87b4-3b6ff746c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 5.1, 5.2 og 5.4</vt:lpstr>
      <vt:lpstr>Figur 5.3</vt:lpstr>
      <vt:lpstr>Figur 5.5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Andreev</dc:creator>
  <cp:lastModifiedBy>Kristin Karlstad</cp:lastModifiedBy>
  <dcterms:created xsi:type="dcterms:W3CDTF">2020-01-29T16:03:38Z</dcterms:created>
  <dcterms:modified xsi:type="dcterms:W3CDTF">2020-03-04T09:15:03Z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0x010100D4B5EB552E31E144AD9856AC377055CC</vt:lpwstr>
  </property>
</Properties>
</file>